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iereagan/Desktop/SSRC/2025 inspections/August/"/>
    </mc:Choice>
  </mc:AlternateContent>
  <xr:revisionPtr revIDLastSave="0" documentId="13_ncr:1_{8A8ABB27-7B17-0E45-BC24-06E6CC7D3C89}" xr6:coauthVersionLast="47" xr6:coauthVersionMax="47" xr10:uidLastSave="{00000000-0000-0000-0000-000000000000}"/>
  <bookViews>
    <workbookView xWindow="160" yWindow="640" windowWidth="38080" windowHeight="19200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Bladders'!$B$14:$D$14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7" l="1"/>
  <c r="C115" i="7"/>
  <c r="C112" i="7"/>
  <c r="F76" i="7"/>
  <c r="H9" i="7"/>
  <c r="C9" i="7"/>
  <c r="C11" i="7"/>
  <c r="H17" i="7"/>
  <c r="B112" i="7"/>
  <c r="B113" i="7"/>
  <c r="B114" i="7"/>
  <c r="B116" i="7"/>
  <c r="B117" i="7"/>
  <c r="B118" i="7"/>
  <c r="B119" i="7"/>
  <c r="B120" i="7"/>
  <c r="B122" i="7"/>
  <c r="B123" i="7"/>
  <c r="B124" i="7"/>
  <c r="B125" i="7"/>
  <c r="C116" i="7"/>
  <c r="C117" i="7"/>
  <c r="C118" i="7"/>
  <c r="C119" i="7"/>
  <c r="C120" i="7"/>
  <c r="C122" i="7"/>
  <c r="C123" i="7"/>
  <c r="C124" i="7"/>
  <c r="C125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3" i="7"/>
  <c r="F104" i="7"/>
  <c r="F95" i="7"/>
  <c r="E96" i="7"/>
  <c r="E97" i="7"/>
  <c r="E98" i="7"/>
  <c r="E99" i="7"/>
  <c r="E100" i="7"/>
  <c r="E101" i="7"/>
  <c r="E102" i="7"/>
  <c r="E103" i="7"/>
  <c r="E95" i="7"/>
  <c r="D96" i="7"/>
  <c r="D97" i="7"/>
  <c r="D99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4" i="7"/>
  <c r="D73" i="7"/>
  <c r="D66" i="7"/>
  <c r="C66" i="7"/>
  <c r="H57" i="7"/>
  <c r="H56" i="7"/>
  <c r="E57" i="7"/>
  <c r="E56" i="7"/>
  <c r="C57" i="7"/>
  <c r="B57" i="7"/>
  <c r="D57" i="7"/>
  <c r="D56" i="7"/>
  <c r="C56" i="7"/>
  <c r="B56" i="7"/>
  <c r="H50" i="7"/>
  <c r="H51" i="7"/>
  <c r="H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4" i="7"/>
  <c r="H15" i="7"/>
  <c r="H18" i="7"/>
  <c r="H19" i="7"/>
  <c r="H21" i="7"/>
  <c r="H22" i="7"/>
  <c r="H23" i="7"/>
  <c r="H25" i="7"/>
  <c r="H26" i="7"/>
  <c r="H28" i="7"/>
  <c r="H29" i="7"/>
  <c r="F13" i="7"/>
  <c r="F17" i="7"/>
  <c r="E6" i="7"/>
  <c r="E7" i="7"/>
  <c r="E10" i="7"/>
  <c r="E11" i="7"/>
  <c r="E14" i="7"/>
  <c r="E15" i="7"/>
  <c r="E17" i="7"/>
  <c r="E18" i="7"/>
  <c r="E19" i="7"/>
  <c r="E22" i="7"/>
  <c r="E23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<sst xmlns="http://schemas.openxmlformats.org/spreadsheetml/2006/main" count="545" uniqueCount="297">
  <si>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</si>
  <si>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</si>
  <si>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</si>
  <si>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</si>
  <si>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</si>
  <si>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</si>
  <si>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</si>
  <si>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</si>
  <si>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</si>
  <si>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</si>
  <si>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</si>
  <si>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</si>
  <si>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</si>
  <si>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</si>
  <si>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</si>
  <si>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</si>
  <si>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</si>
  <si>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</si>
  <si>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</si>
  <si>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</si>
  <si>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</si>
  <si>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</si>
  <si>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</si>
  <si>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</si>
  <si>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</si>
  <si>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</si>
  <si>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</si>
  <si>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</si>
  <si>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</si>
  <si>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</si>
  <si>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</si>
  <si>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</si>
  <si>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</si>
  <si>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</si>
  <si>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</si>
  <si>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</si>
  <si>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</si>
  <si>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</si>
  <si>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</si>
  <si>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</si>
  <si>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</si>
  <si>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</si>
  <si>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</si>
  <si>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</si>
  <si>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</si>
  <si>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</si>
  <si>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</si>
  <si>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</si>
  <si>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</si>
  <si>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</si>
  <si>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</si>
  <si>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</si>
  <si>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</si>
  <si>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</si>
  <si>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</si>
  <si>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</si>
  <si>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</si>
  <si>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</si>
  <si>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</si>
  <si>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</si>
  <si>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</si>
  <si>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</si>
  <si>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</si>
  <si>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</si>
  <si>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</si>
  <si>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</si>
  <si>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</si>
  <si>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</si>
  <si>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</si>
  <si>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</si>
  <si>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</si>
  <si>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</si>
  <si>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</si>
  <si>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</si>
  <si>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</si>
  <si>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</si>
  <si>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</si>
  <si>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</si>
  <si>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</si>
  <si>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</si>
  <si>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</si>
  <si>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</si>
  <si>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</si>
  <si>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</si>
  <si>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</si>
  <si>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</si>
  <si>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</si>
  <si>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</si>
  <si>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</si>
  <si>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Munson</t>
  </si>
  <si>
    <t>GA 0499 SN</t>
  </si>
  <si>
    <t>MUN850PKG717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</si>
  <si>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</si>
  <si>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</si>
  <si>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</si>
  <si>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</si>
  <si>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</si>
  <si>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</si>
  <si>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</si>
  <si>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</si>
  <si>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</si>
  <si>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</si>
  <si>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</si>
  <si>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</si>
  <si>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</si>
  <si>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</si>
  <si>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</si>
  <si>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</si>
  <si>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</si>
  <si>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</si>
  <si>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</si>
  <si>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</si>
  <si>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</si>
  <si>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</si>
  <si>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</si>
  <si>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</si>
  <si>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</si>
  <si>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</si>
  <si>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</si>
  <si>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</si>
  <si>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</si>
  <si>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</si>
  <si>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</si>
  <si>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</si>
  <si>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</si>
  <si>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</si>
  <si>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</si>
  <si>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</si>
  <si>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</si>
  <si>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</si>
  <si>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</si>
  <si>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</si>
  <si>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</si>
  <si>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</si>
  <si>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</si>
  <si>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</si>
  <si>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</si>
  <si>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</si>
  <si>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</si>
  <si>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</si>
  <si>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</si>
  <si>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</si>
  <si>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</si>
  <si>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</si>
  <si>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</si>
  <si>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</si>
  <si>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</si>
  <si>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</si>
  <si>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</si>
  <si>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</si>
  <si>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</si>
  <si>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</si>
  <si>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</si>
  <si>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</si>
  <si>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</si>
  <si>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</si>
  <si>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</si>
  <si>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</si>
  <si>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</si>
  <si>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</si>
  <si>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</si>
  <si>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</si>
  <si>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</si>
  <si>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</si>
  <si>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</si>
  <si>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</si>
  <si>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</si>
  <si>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</si>
  <si>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</si>
  <si>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</si>
  <si>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</si>
  <si>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</si>
  <si>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</si>
  <si>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</si>
  <si>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</si>
  <si>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</si>
  <si>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</si>
  <si>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</si>
  <si>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</si>
  <si>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</si>
  <si>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</si>
  <si>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</si>
  <si>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</si>
  <si>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</si>
  <si>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</si>
  <si>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</si>
  <si>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</si>
  <si>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</si>
  <si>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81-100</t>
  </si>
  <si>
    <t>5984/3019</t>
  </si>
  <si>
    <t>DDDU70376</t>
  </si>
  <si>
    <t>101-120</t>
  </si>
  <si>
    <t>3015/3001</t>
  </si>
  <si>
    <t>DDDU346713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</si>
  <si>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</si>
  <si>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</si>
  <si>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</si>
  <si>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</si>
  <si>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</si>
  <si>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</si>
  <si>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</si>
  <si>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</si>
  <si>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</si>
  <si>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</si>
  <si>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</si>
  <si>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</si>
  <si>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</si>
  <si>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</si>
  <si>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</si>
  <si>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</si>
  <si>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>Trailer 6186</t>
  </si>
  <si>
    <t>Trailer 6187</t>
  </si>
  <si>
    <t>Trailer 6189</t>
  </si>
  <si>
    <t>BR Phillips 66</t>
  </si>
  <si>
    <t>Trailer 6190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</si>
  <si>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</si>
  <si>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</si>
  <si>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</si>
  <si>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</si>
  <si>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</si>
  <si>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</si>
  <si>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</si>
  <si>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</si>
  <si>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</si>
  <si>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</si>
  <si>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</si>
  <si>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</si>
  <si>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</si>
  <si>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</si>
  <si>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</si>
  <si>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</si>
  <si>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</si>
  <si>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</si>
  <si>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</si>
  <si>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</si>
  <si>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</si>
  <si>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</si>
  <si>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</si>
  <si>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</si>
  <si>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</si>
  <si>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</si>
  <si>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</si>
  <si>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</si>
  <si>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</si>
  <si>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</si>
  <si>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</si>
  <si>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</si>
  <si>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</si>
  <si>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</si>
  <si>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</si>
  <si>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</si>
  <si>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</si>
  <si>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</si>
  <si>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</si>
  <si>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</si>
  <si>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</si>
  <si>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</si>
  <si>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</si>
  <si>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</si>
  <si>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</si>
  <si>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 xml:space="preserve">Need eye wash and first aid kit </t>
  </si>
  <si>
    <t>N</t>
  </si>
  <si>
    <t xml:space="preserve">            N</t>
  </si>
  <si>
    <t>Out of Service - Hose Connection is Broken</t>
  </si>
  <si>
    <t xml:space="preserve">                N</t>
  </si>
  <si>
    <t xml:space="preserve">Boom is off the reel </t>
  </si>
  <si>
    <t>Action Petroleum Drum Skimmer</t>
  </si>
  <si>
    <t>Miscellaneous equipment</t>
  </si>
  <si>
    <t xml:space="preserve">Absorbents </t>
  </si>
  <si>
    <t>Port - 74.8/ Starboard - 77.8 * Front port bumper is broken</t>
  </si>
  <si>
    <t>Nav light needs to be replaced</t>
  </si>
  <si>
    <t>Colonial Foundation</t>
  </si>
  <si>
    <t>Colonial Plant2</t>
  </si>
  <si>
    <t>Serviced</t>
  </si>
  <si>
    <t>Serviced/ hickoty bluff</t>
  </si>
  <si>
    <t>Hickory bluff</t>
  </si>
  <si>
    <t>Hickory Bluff</t>
  </si>
  <si>
    <t>Getting fixed wont stay running</t>
  </si>
  <si>
    <t>May 14,2025</t>
  </si>
  <si>
    <t>OT 20</t>
  </si>
  <si>
    <t>July 7,2025</t>
  </si>
  <si>
    <t>Port - 1016/ Starboard - 1037</t>
  </si>
  <si>
    <t>0</t>
  </si>
  <si>
    <t>In shop</t>
  </si>
  <si>
    <t>Colonial OT 20</t>
  </si>
  <si>
    <t>Colonial Plant 2</t>
  </si>
  <si>
    <t>Col OT 20</t>
  </si>
  <si>
    <t>MER Yard 9</t>
  </si>
  <si>
    <t>MER Yard 10</t>
  </si>
  <si>
    <t>MER Yard 7</t>
  </si>
  <si>
    <t>August 15,2025</t>
  </si>
  <si>
    <t>Charleston</t>
  </si>
  <si>
    <t>August</t>
  </si>
  <si>
    <t>August 14,2025</t>
  </si>
  <si>
    <t>4</t>
  </si>
  <si>
    <t>1,2</t>
  </si>
  <si>
    <t>August 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</si>
</sst>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164" fontId="3" fillId="10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  <alignment horizontal="right" vertical="bottom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6" totalsRowShown="0">
  <autoFilter ref="B3:G6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9:E10" totalsRowShown="0" headerRowDxfId="23" headerRowBorderDxfId="22" tableBorderDxfId="21">
  <autoFilter ref="B9:E10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8" totalsRowShown="0" headerRowDxfId="10" dataDxfId="9">
  <autoFilter ref="B2:J18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Bladders'!#REF!</calculatedColumnFormula>
    </tableColumn>
    <tableColumn id="2" xr3:uid="{C9CBE944-FA4C-4657-847E-86223CE05BE7}" name="Location:" dataDxfId="78">
      <calculatedColumnFormula>'Boom Reels, Hoists, &amp; Bladders'!#REF!</calculatedColumnFormula>
    </tableColumn>
    <tableColumn id="3" xr3:uid="{E5A84703-B31D-49DE-A199-AD131A083A4B}" name="Length:" dataDxfId="77">
      <calculatedColumnFormula>'Boom Reels, Hoists, &amp; Bladders'!#REF!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'!#REF!</calculatedColumnFormula>
    </tableColumn>
    <tableColumn id="2" xr3:uid="{7713B3B3-A595-4166-82E9-FCAADC504175}" name="Description:" dataDxfId="71">
      <calculatedColumnFormula>'Trailers '!#REF!</calculatedColumnFormula>
    </tableColumn>
    <tableColumn id="3" xr3:uid="{14635B9D-1BA6-4352-A121-03789DAC2E1D}" name="Boom (FT):" dataDxfId="70">
      <calculatedColumnFormula>'Trailers '!#REF!</calculatedColumnFormula>
    </tableColumn>
    <tableColumn id="4" xr3:uid="{4417D2DA-FF85-4E70-ACA8-E081437EFFAD}" name="Location:" dataDxfId="69">
      <calculatedColumnFormula>'Trailers '!#REF!</calculatedColumnFormula>
    </tableColumn>
    <tableColumn id="5" xr3:uid="{6F4A1167-0E16-4A76-AF20-BF6FED606310}" name="Inspection Date:" dataDxfId="68">
      <calculatedColumnFormula>'Trailers '!#REF!</calculatedColumnFormula>
    </tableColumn>
    <tableColumn id="6" xr3:uid="{F9A407CC-1A25-4608-A1BC-5658D2C812EC}" name="Seal Number:" dataDxfId="67">
      <calculatedColumnFormula>'Trailers '!#REF!</calculatedColumnFormula>
    </tableColumn>
    <tableColumn id="7" xr3:uid="{7F759AFE-A739-4FF7-99C8-B80516D15147}" name="Action Items:" dataDxfId="66">
      <calculatedColumnFormula>'Trailers 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5" totalsRowShown="0" headerRowDxfId="59" dataDxfId="58">
  <autoFilter ref="B110:H125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5"/>
  <sheetViews>
    <sheetView tabSelected="1" topLeftCell="A97" zoomScale="135" zoomScaleNormal="90" workbookViewId="0">
      <selection activeCell="D129" sqref="D129"/>
    </sheetView>
  </sheetViews>
  <sheetFormatPr baseColWidth="10" defaultColWidth="8.83203125" defaultRowHeight="15" x14ac:dyDescent="0.2"/>
  <cols>
    <col min="1" max="1" width="7.33203125" customWidth="1"/>
    <col min="2" max="2" width="11" customWidth="1"/>
    <col min="3" max="3" width="32" customWidth="1"/>
    <col min="4" max="4" width="12" customWidth="1"/>
    <col min="5" max="5" width="17.83203125" customWidth="1"/>
    <col min="6" max="6" width="18.6640625" customWidth="1"/>
    <col min="7" max="7" width="18" customWidth="1"/>
    <col min="8" max="8" width="62.6640625" customWidth="1"/>
    <col min="11" max="12" width="9.1640625" customWidth="1"/>
  </cols>
  <sheetData>
    <row r="3" spans="2:8" x14ac:dyDescent="0.2">
      <c r="B3" s="61" t="s">
        <v>0</v>
      </c>
      <c r="C3" s="61"/>
      <c r="D3" s="61"/>
      <c r="E3" s="61"/>
      <c r="F3" s="61"/>
      <c r="G3" s="61"/>
      <c r="H3" s="61"/>
    </row>
    <row r="4" spans="2:8" x14ac:dyDescent="0.2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2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45880</v>
      </c>
      <c r="G5" s="5">
        <f>'Work Boats &amp; Motors'!O3</f>
        <v>0</v>
      </c>
      <c r="H5" s="9" t="str">
        <f>'Work Boats &amp; Motors'!Q3</f>
        <v>None</v>
      </c>
    </row>
    <row r="6" spans="2:8" x14ac:dyDescent="0.2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2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2">
      <c r="F8" s="3"/>
      <c r="G8" s="5"/>
      <c r="H8" s="9"/>
    </row>
    <row r="9" spans="2:8" x14ac:dyDescent="0.2">
      <c r="B9">
        <v>895</v>
      </c>
      <c r="C9" t="str">
        <f>'Work Boats &amp; Motors'!D7</f>
        <v>Marco Skimmer</v>
      </c>
      <c r="E9" t="s">
        <v>49</v>
      </c>
      <c r="F9" s="14">
        <v>45883</v>
      </c>
      <c r="G9" s="5">
        <f>'Work Boats &amp; Motors'!O7</f>
        <v>0</v>
      </c>
      <c r="H9" s="9" t="str">
        <f>'Work Boats &amp; Motors'!Q7</f>
        <v>None</v>
      </c>
    </row>
    <row r="10" spans="2:8" x14ac:dyDescent="0.2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2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2">
      <c r="F12" s="3"/>
      <c r="G12" s="5"/>
      <c r="H12" s="9"/>
    </row>
    <row r="13" spans="2:8" x14ac:dyDescent="0.2">
      <c r="B13">
        <f>'Work Boats &amp; Motors'!B11</f>
        <v>835</v>
      </c>
      <c r="C13" t="str">
        <f>'Work Boats &amp; Motors'!D11</f>
        <v>Porpoise</v>
      </c>
      <c r="E13" t="s">
        <v>276</v>
      </c>
      <c r="F13" s="14">
        <f>'Work Boats &amp; Motors'!L11</f>
        <v>45871</v>
      </c>
      <c r="G13" s="5">
        <f>'Work Boats &amp; Motors'!O11</f>
        <v>0</v>
      </c>
      <c r="H13" s="9" t="s">
        <v>277</v>
      </c>
    </row>
    <row r="14" spans="2:8" x14ac:dyDescent="0.2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2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2">
      <c r="F16" s="3"/>
      <c r="G16" s="5"/>
      <c r="H16" s="9"/>
    </row>
    <row r="17" spans="2:8" x14ac:dyDescent="0.2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14" t="str">
        <f>'Work Boats &amp; Motors'!L15</f>
        <v>August 14,2025</v>
      </c>
      <c r="G17" s="5">
        <f>'Work Boats &amp; Motors'!O15</f>
        <v>0</v>
      </c>
      <c r="H17" s="9" t="str">
        <f>'Work Boats &amp; Motors'!Q15</f>
        <v>Port - 1016/ Starboard - 1037</v>
      </c>
    </row>
    <row r="18" spans="2:8" x14ac:dyDescent="0.2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2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2">
      <c r="F20" s="3"/>
      <c r="G20" s="5"/>
      <c r="H20" s="9"/>
    </row>
    <row r="21" spans="2:8" x14ac:dyDescent="0.2">
      <c r="B21">
        <f>'Work Boats &amp; Motors'!B19</f>
        <v>866</v>
      </c>
      <c r="C21" t="str">
        <f>'Work Boats &amp; Motors'!D19</f>
        <v>Scout</v>
      </c>
      <c r="E21" t="s">
        <v>254</v>
      </c>
      <c r="F21" s="55" t="s">
        <v>293</v>
      </c>
      <c r="G21" s="5">
        <f>'Work Boats &amp; Motors'!O19</f>
        <v>0</v>
      </c>
      <c r="H21" s="9" t="str">
        <f>'Work Boats &amp; Motors'!Q19</f>
        <v>None</v>
      </c>
    </row>
    <row r="22" spans="2:8" x14ac:dyDescent="0.2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2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2">
      <c r="F24" s="3"/>
      <c r="G24" s="5"/>
      <c r="H24" s="9"/>
    </row>
    <row r="25" spans="2:8" x14ac:dyDescent="0.2">
      <c r="B25">
        <f>'Work Boats &amp; Motors'!B23</f>
        <v>871</v>
      </c>
      <c r="C25" t="str">
        <f>'Work Boats &amp; Motors'!D23</f>
        <v>Munson</v>
      </c>
      <c r="E25" t="s">
        <v>49</v>
      </c>
      <c r="F25" s="53" t="s">
        <v>293</v>
      </c>
      <c r="G25" s="5">
        <f>'Work Boats &amp; Motors'!O23</f>
        <v>0</v>
      </c>
      <c r="H25" s="9">
        <f>'Work Boats &amp; Motors'!Q23</f>
        <v>0</v>
      </c>
    </row>
    <row r="26" spans="2:8" x14ac:dyDescent="0.2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2">
      <c r="F27" s="3"/>
      <c r="G27" s="5"/>
      <c r="H27" s="9"/>
    </row>
    <row r="28" spans="2:8" x14ac:dyDescent="0.2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14" t="s">
        <v>292</v>
      </c>
      <c r="G28" s="5">
        <f>'Work Boats &amp; Motors'!O26</f>
        <v>0</v>
      </c>
      <c r="H28" s="9" t="str">
        <f>'Work Boats &amp; Motors'!Q26</f>
        <v>Port - 74.8/ Starboard - 77.8 * Front port bumper is broken</v>
      </c>
    </row>
    <row r="29" spans="2:8" x14ac:dyDescent="0.2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Charleston</v>
      </c>
    </row>
    <row r="30" spans="2:8" x14ac:dyDescent="0.2">
      <c r="F30" s="3"/>
      <c r="H30" s="9"/>
    </row>
    <row r="31" spans="2:8" x14ac:dyDescent="0.2">
      <c r="F31" s="3"/>
      <c r="H31" s="9"/>
    </row>
    <row r="33" spans="2:8" x14ac:dyDescent="0.2">
      <c r="B33" s="61" t="s">
        <v>9</v>
      </c>
      <c r="C33" s="61"/>
      <c r="D33" s="61"/>
      <c r="E33" s="61"/>
      <c r="F33" s="61"/>
      <c r="G33" s="61"/>
      <c r="H33" s="61"/>
    </row>
    <row r="34" spans="2:8" x14ac:dyDescent="0.2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2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s="14">
        <v>45884</v>
      </c>
      <c r="H35">
        <f>'Skimmers &amp; Pumps'!I4</f>
        <v>0</v>
      </c>
    </row>
    <row r="36" spans="2:8" x14ac:dyDescent="0.2">
      <c r="B36" t="str">
        <f>'Skimmers &amp; Pumps'!C5</f>
        <v>SK-2</v>
      </c>
      <c r="C36" t="str">
        <f>'Skimmers &amp; Pumps'!D5</f>
        <v>Action Petroleum Drum Skimmer</v>
      </c>
      <c r="E36" s="2" t="str">
        <f>'Skimmers &amp; Pumps'!E5</f>
        <v>18A</v>
      </c>
      <c r="F36" s="9">
        <f>'Skimmers &amp; Pumps'!F5</f>
        <v>314</v>
      </c>
      <c r="G36" s="14">
        <v>45884</v>
      </c>
      <c r="H36">
        <f>'Skimmers &amp; Pumps'!I5</f>
        <v>0</v>
      </c>
    </row>
    <row r="37" spans="2:8" x14ac:dyDescent="0.2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s="14">
        <v>45884</v>
      </c>
      <c r="H37">
        <f>'Skimmers &amp; Pumps'!I6</f>
        <v>0</v>
      </c>
    </row>
    <row r="38" spans="2:8" x14ac:dyDescent="0.2">
      <c r="B38" t="str">
        <f>'Skimmers &amp; Pumps'!C7</f>
        <v>SK-4</v>
      </c>
      <c r="C38" t="str">
        <f>'Skimmers &amp; Pumps'!D7</f>
        <v>Desmi DOP Screw Pump</v>
      </c>
      <c r="G38" s="14">
        <v>45884</v>
      </c>
      <c r="H38">
        <f>'Skimmers &amp; Pumps'!I7</f>
        <v>0</v>
      </c>
    </row>
    <row r="39" spans="2:8" x14ac:dyDescent="0.2">
      <c r="B39" t="str">
        <f>'Skimmers &amp; Pumps'!C8</f>
        <v>SK-5</v>
      </c>
      <c r="C39" t="str">
        <f>'Skimmers &amp; Pumps'!D8</f>
        <v>SKIMPAK</v>
      </c>
      <c r="G39" s="14">
        <v>45884</v>
      </c>
      <c r="H39">
        <f>'Skimmers &amp; Pumps'!I8</f>
        <v>0</v>
      </c>
    </row>
    <row r="40" spans="2:8" x14ac:dyDescent="0.2">
      <c r="B40" t="str">
        <f>'Skimmers &amp; Pumps'!C9</f>
        <v>SK-6</v>
      </c>
      <c r="C40" t="str">
        <f>'Skimmers &amp; Pumps'!D9</f>
        <v>SKIMPAK</v>
      </c>
      <c r="G40" s="14">
        <v>45884</v>
      </c>
      <c r="H40">
        <f>'Skimmers &amp; Pumps'!I9</f>
        <v>0</v>
      </c>
    </row>
    <row r="41" spans="2:8" x14ac:dyDescent="0.2">
      <c r="B41" t="str">
        <f>'Skimmers &amp; Pumps'!C10</f>
        <v>SK-7</v>
      </c>
      <c r="C41" t="str">
        <f>'Skimmers &amp; Pumps'!D10</f>
        <v>SKIMPAK</v>
      </c>
      <c r="G41" s="14">
        <v>45884</v>
      </c>
      <c r="H41">
        <f>'Skimmers &amp; Pumps'!I10</f>
        <v>0</v>
      </c>
    </row>
    <row r="42" spans="2:8" x14ac:dyDescent="0.2">
      <c r="B42" t="str">
        <f>'Skimmers &amp; Pumps'!C11</f>
        <v>SK-8</v>
      </c>
      <c r="C42" t="str">
        <f>'Skimmers &amp; Pumps'!D11</f>
        <v>SKIMPAK</v>
      </c>
      <c r="G42" s="14">
        <v>45884</v>
      </c>
      <c r="H42">
        <f>'Skimmers &amp; Pumps'!I11</f>
        <v>0</v>
      </c>
    </row>
    <row r="43" spans="2:8" x14ac:dyDescent="0.2">
      <c r="G43" s="3"/>
    </row>
    <row r="44" spans="2:8" x14ac:dyDescent="0.2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s="14">
        <v>45884</v>
      </c>
      <c r="H44">
        <f>'Skimmers &amp; Pumps'!I19</f>
        <v>0</v>
      </c>
    </row>
    <row r="45" spans="2:8" x14ac:dyDescent="0.2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s="14">
        <v>45884</v>
      </c>
      <c r="H45">
        <f>'Skimmers &amp; Pumps'!I20</f>
        <v>0</v>
      </c>
    </row>
    <row r="46" spans="2:8" x14ac:dyDescent="0.2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s="14">
        <v>45884</v>
      </c>
      <c r="H46">
        <f>'Skimmers &amp; Pumps'!I21</f>
        <v>0</v>
      </c>
    </row>
    <row r="47" spans="2:8" x14ac:dyDescent="0.2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s="14">
        <v>45884</v>
      </c>
      <c r="H47">
        <f>'Skimmers &amp; Pumps'!I22</f>
        <v>0</v>
      </c>
    </row>
    <row r="48" spans="2:8" x14ac:dyDescent="0.2">
      <c r="B48" s="9"/>
      <c r="G48" s="3"/>
    </row>
    <row r="49" spans="2:8" x14ac:dyDescent="0.2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s="14">
        <v>45884</v>
      </c>
      <c r="H49" t="str">
        <f>'Skimmers &amp; Pumps'!I27</f>
        <v>In shop</v>
      </c>
    </row>
    <row r="50" spans="2:8" x14ac:dyDescent="0.2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s="14">
        <v>45884</v>
      </c>
      <c r="H50">
        <f>'Skimmers &amp; Pumps'!I28</f>
        <v>0</v>
      </c>
    </row>
    <row r="51" spans="2:8" x14ac:dyDescent="0.2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s="14">
        <v>45884</v>
      </c>
      <c r="H51">
        <f>'Skimmers &amp; Pumps'!I29</f>
        <v>0</v>
      </c>
    </row>
    <row r="52" spans="2:8" x14ac:dyDescent="0.2">
      <c r="B52" s="9"/>
    </row>
    <row r="54" spans="2:8" x14ac:dyDescent="0.2">
      <c r="B54" s="61" t="s">
        <v>15</v>
      </c>
      <c r="C54" s="61"/>
      <c r="D54" s="61"/>
      <c r="E54" s="61"/>
      <c r="F54" s="61"/>
      <c r="G54" s="61"/>
      <c r="H54" s="61"/>
    </row>
    <row r="55" spans="2:8" x14ac:dyDescent="0.2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2">
      <c r="B56" t="e">
        <f>'Boom Reels, Hoists, &amp; Bladders'!#REF!</f>
        <v>#REF!</v>
      </c>
      <c r="C56" t="e">
        <f>'Boom Reels, Hoists, &amp; Bladders'!#REF!</f>
        <v>#REF!</v>
      </c>
      <c r="D56" s="5" t="e">
        <f>'Boom Reels, Hoists, &amp; Bladders'!#REF!</f>
        <v>#REF!</v>
      </c>
      <c r="E56" s="5" t="e">
        <f>'Boom Reels, Hoists, &amp; Bladders'!#REF!</f>
        <v>#REF!</v>
      </c>
      <c r="F56" s="3"/>
      <c r="G56" s="11"/>
      <c r="H56" t="e">
        <f>'Boom Reels, Hoists, &amp; Bladders'!#REF!</f>
        <v>#REF!</v>
      </c>
    </row>
    <row r="57" spans="2:8" x14ac:dyDescent="0.2">
      <c r="B57" t="str">
        <f>'Boom Reels, Hoists, &amp; Bladders'!B4</f>
        <v>BR4</v>
      </c>
      <c r="C57" t="str">
        <f>'Boom Reels, Hoists, &amp; Bladders'!D4</f>
        <v>Phillips 66</v>
      </c>
      <c r="D57" s="5">
        <f>'Boom Reels, Hoists, &amp; Bladders'!C4</f>
        <v>0</v>
      </c>
      <c r="E57" s="5">
        <f>'Boom Reels, Hoists, &amp; Bladders'!F4</f>
        <v>0</v>
      </c>
      <c r="F57" s="14" t="s">
        <v>278</v>
      </c>
      <c r="G57" s="11"/>
      <c r="H57" t="str">
        <f>'Boom Reels, Hoists, &amp; Bladders'!G4</f>
        <v xml:space="preserve">Boom is off the reel </v>
      </c>
    </row>
    <row r="58" spans="2:8" x14ac:dyDescent="0.2">
      <c r="B58" t="s">
        <v>253</v>
      </c>
      <c r="C58" t="str">
        <f>'Boom Reels, Hoists, &amp; Bladders'!D5</f>
        <v>MER Yard</v>
      </c>
      <c r="D58" s="5">
        <f>'Boom Reels, Hoists, &amp; Bladders'!C5</f>
        <v>1000</v>
      </c>
      <c r="E58" s="5">
        <f>'Boom Reels, Hoists, &amp; Bladders'!F5</f>
        <v>0</v>
      </c>
      <c r="F58" s="3">
        <v>45883</v>
      </c>
      <c r="G58" s="11"/>
      <c r="H58" t="str">
        <f>'Boom Reels, Hoists, &amp; Bladders'!G5</f>
        <v>None</v>
      </c>
    </row>
    <row r="59" spans="2:8" x14ac:dyDescent="0.2">
      <c r="B59" t="s">
        <v>252</v>
      </c>
      <c r="C59" t="s">
        <v>49</v>
      </c>
      <c r="D59" s="5">
        <v>1000</v>
      </c>
      <c r="E59" s="5">
        <v>0</v>
      </c>
      <c r="F59" s="54">
        <v>45883</v>
      </c>
      <c r="G59" s="11"/>
      <c r="H59" t="s">
        <v>51</v>
      </c>
    </row>
    <row r="60" spans="2:8" x14ac:dyDescent="0.2">
      <c r="G60" s="11"/>
    </row>
    <row r="61" spans="2:8" ht="16" thickBot="1" x14ac:dyDescent="0.25">
      <c r="G61" s="11"/>
    </row>
    <row r="62" spans="2:8" ht="16" thickBot="1" x14ac:dyDescent="0.25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2">
      <c r="C63" s="28" t="s">
        <v>151</v>
      </c>
      <c r="D63" s="29" t="s">
        <v>18</v>
      </c>
      <c r="E63" s="26"/>
      <c r="F63" s="28"/>
      <c r="G63" s="11"/>
    </row>
    <row r="64" spans="2:8" x14ac:dyDescent="0.2">
      <c r="D64" s="4"/>
      <c r="E64" s="5"/>
      <c r="G64" s="11"/>
    </row>
    <row r="65" spans="2:8" x14ac:dyDescent="0.2">
      <c r="C65" s="21"/>
      <c r="D65" s="25"/>
      <c r="E65" s="25"/>
      <c r="F65" s="27"/>
      <c r="G65" s="11"/>
    </row>
    <row r="66" spans="2:8" x14ac:dyDescent="0.2">
      <c r="C66" t="str">
        <f>'Boom Reels, Hoists, &amp; Bladders'!B15</f>
        <v>Abasco Towable Bladder 1000 gal</v>
      </c>
      <c r="D66" s="4" t="str">
        <f>'Boom Reels, Hoists, &amp; Bladders'!D15</f>
        <v>August 14,2025</v>
      </c>
      <c r="E66" s="5"/>
      <c r="F66" s="3"/>
      <c r="G66" s="11"/>
    </row>
    <row r="67" spans="2:8" x14ac:dyDescent="0.2">
      <c r="C67" s="36" t="str">
        <f>'Boom Reels, Hoists, &amp; Bladders'!B16</f>
        <v>Abasco Towable Bladder 1000 gal</v>
      </c>
      <c r="D67" s="37" t="str">
        <f>'Boom Reels, Hoists, &amp; Bladders'!D16</f>
        <v>August 14,2025</v>
      </c>
      <c r="E67" s="38"/>
      <c r="F67" s="39"/>
      <c r="G67" s="11"/>
    </row>
    <row r="68" spans="2:8" ht="16" thickBot="1" x14ac:dyDescent="0.25">
      <c r="C68" s="32" t="str">
        <f>'Boom Reels, Hoists, &amp; Bladders'!B17</f>
        <v>Abasco Towable Bladder 1000 gal</v>
      </c>
      <c r="D68" s="33" t="str">
        <f>'Boom Reels, Hoists, &amp; Bladders'!D17</f>
        <v>August 14,2025</v>
      </c>
      <c r="E68" s="34"/>
      <c r="F68" s="35"/>
      <c r="G68" s="11"/>
    </row>
    <row r="69" spans="2:8" x14ac:dyDescent="0.2">
      <c r="G69" s="11"/>
    </row>
    <row r="71" spans="2:8" x14ac:dyDescent="0.2">
      <c r="B71" s="61" t="s">
        <v>21</v>
      </c>
      <c r="C71" s="61"/>
      <c r="D71" s="61"/>
      <c r="E71" s="61"/>
      <c r="F71" s="61"/>
      <c r="G71" s="61"/>
      <c r="H71" s="61"/>
    </row>
    <row r="72" spans="2:8" x14ac:dyDescent="0.2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2">
      <c r="B73">
        <f>'Trailers '!B3</f>
        <v>6187</v>
      </c>
      <c r="C73" t="str">
        <f>'Trailers '!D3</f>
        <v>Response Trailer</v>
      </c>
      <c r="D73" s="30">
        <f>'Trailers '!E3</f>
        <v>1000</v>
      </c>
      <c r="E73" t="str">
        <f>'Trailers '!F3</f>
        <v>MER Yard</v>
      </c>
      <c r="F73" s="55">
        <v>45884</v>
      </c>
      <c r="G73" t="str">
        <f>'Trailers '!H3</f>
        <v>5965/5966</v>
      </c>
      <c r="H73" s="9"/>
    </row>
    <row r="74" spans="2:8" x14ac:dyDescent="0.2">
      <c r="B74">
        <f>'Trailers '!B4</f>
        <v>6190</v>
      </c>
      <c r="C74" t="str">
        <f>'Trailers '!D4</f>
        <v>Response Trailer</v>
      </c>
      <c r="D74" s="30">
        <f>'Trailers '!E4</f>
        <v>1000</v>
      </c>
      <c r="E74" t="str">
        <f>'Trailers '!F4</f>
        <v>MER Yard</v>
      </c>
      <c r="F74" s="3">
        <f>'Trailers '!G4</f>
        <v>45871</v>
      </c>
      <c r="G74" t="str">
        <f>'Trailers '!H4</f>
        <v>5967/5968</v>
      </c>
      <c r="H74" s="9" t="str">
        <f>'Trailers '!I4</f>
        <v>None</v>
      </c>
    </row>
    <row r="75" spans="2:8" x14ac:dyDescent="0.2">
      <c r="B75">
        <f>'Trailers '!B5</f>
        <v>6186</v>
      </c>
      <c r="C75" t="str">
        <f>'Trailers '!D5</f>
        <v>Response Trailer</v>
      </c>
      <c r="D75" s="30">
        <f>'Trailers '!E5</f>
        <v>1000</v>
      </c>
      <c r="E75" t="str">
        <f>'Trailers '!F5</f>
        <v>MER Yard</v>
      </c>
      <c r="F75" s="14">
        <f>'Trailers '!G5</f>
        <v>45884</v>
      </c>
      <c r="G75">
        <f>'Trailers '!H5</f>
        <v>0</v>
      </c>
      <c r="H75" s="9" t="s">
        <v>51</v>
      </c>
    </row>
    <row r="76" spans="2:8" x14ac:dyDescent="0.2">
      <c r="B76">
        <f>'Trailers '!B6</f>
        <v>6189</v>
      </c>
      <c r="C76" t="str">
        <f>'Trailers '!D6</f>
        <v>Response Trailer</v>
      </c>
      <c r="D76" s="30">
        <f>'Trailers '!E6</f>
        <v>1000</v>
      </c>
      <c r="E76" t="str">
        <f>'Trailers '!F6</f>
        <v>MER Yard</v>
      </c>
      <c r="F76" s="3">
        <f>'Trailers '!G6</f>
        <v>45884</v>
      </c>
      <c r="G76">
        <f>'Trailers '!H6</f>
        <v>0</v>
      </c>
      <c r="H76" s="9" t="s">
        <v>51</v>
      </c>
    </row>
    <row r="77" spans="2:8" x14ac:dyDescent="0.2">
      <c r="B77">
        <v>6188</v>
      </c>
      <c r="C77" t="s">
        <v>141</v>
      </c>
      <c r="D77" s="30"/>
      <c r="E77" t="s">
        <v>49</v>
      </c>
      <c r="F77" s="14">
        <v>45884</v>
      </c>
      <c r="H77" s="9" t="s">
        <v>51</v>
      </c>
    </row>
    <row r="79" spans="2:8" x14ac:dyDescent="0.2">
      <c r="B79" s="61" t="s">
        <v>24</v>
      </c>
      <c r="C79" s="61"/>
      <c r="D79" s="61"/>
      <c r="E79" s="61"/>
      <c r="F79" s="61"/>
      <c r="G79" s="61"/>
      <c r="H79" s="61"/>
    </row>
    <row r="80" spans="2:8" x14ac:dyDescent="0.2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2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14">
        <v>45884</v>
      </c>
      <c r="G81" s="5" t="str">
        <f>'Small Boats &amp; Motors'!G3</f>
        <v>Y</v>
      </c>
      <c r="H81" s="9">
        <f>'Small Boats &amp; Motors'!H3</f>
        <v>0</v>
      </c>
    </row>
    <row r="82" spans="2:8" x14ac:dyDescent="0.2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14">
        <v>45884</v>
      </c>
      <c r="G82" s="5" t="str">
        <f>'Small Boats &amp; Motors'!G4</f>
        <v>Y</v>
      </c>
      <c r="H82" s="9">
        <f>'Small Boats &amp; Motors'!H4</f>
        <v>0</v>
      </c>
    </row>
    <row r="83" spans="2:8" x14ac:dyDescent="0.2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14">
        <v>45884</v>
      </c>
      <c r="G83" s="5" t="str">
        <f>'Small Boats &amp; Motors'!G5</f>
        <v>Y</v>
      </c>
      <c r="H83" s="9">
        <f>'Small Boats &amp; Motors'!H5</f>
        <v>0</v>
      </c>
    </row>
    <row r="84" spans="2:8" x14ac:dyDescent="0.2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14">
        <v>45884</v>
      </c>
      <c r="G84" s="5" t="str">
        <f>'Small Boats &amp; Motors'!G6</f>
        <v>Y</v>
      </c>
      <c r="H84" s="9">
        <f>'Small Boats &amp; Motors'!H6</f>
        <v>0</v>
      </c>
    </row>
    <row r="85" spans="2:8" x14ac:dyDescent="0.2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14">
        <v>45884</v>
      </c>
      <c r="G85" s="5" t="str">
        <f>'Small Boats &amp; Motors'!G7</f>
        <v>Y</v>
      </c>
      <c r="H85" s="9">
        <f>'Small Boats &amp; Motors'!H7</f>
        <v>0</v>
      </c>
    </row>
    <row r="86" spans="2:8" x14ac:dyDescent="0.2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14">
        <v>45884</v>
      </c>
      <c r="G86" s="5" t="s">
        <v>50</v>
      </c>
      <c r="H86" s="9" t="str">
        <f>'Small Boats &amp; Motors'!H8</f>
        <v>Serviced/ hickoty bluff</v>
      </c>
    </row>
    <row r="87" spans="2:8" x14ac:dyDescent="0.2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14">
        <v>45884</v>
      </c>
      <c r="G87" s="5" t="str">
        <f>'Small Boats &amp; Motors'!G9</f>
        <v>N</v>
      </c>
      <c r="H87" s="9" t="str">
        <f>'Small Boats &amp; Motors'!H9</f>
        <v>Hickory bluff</v>
      </c>
    </row>
    <row r="88" spans="2:8" x14ac:dyDescent="0.2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14">
        <v>45884</v>
      </c>
      <c r="G88" s="5" t="s">
        <v>50</v>
      </c>
      <c r="H88" s="9" t="str">
        <f>'Small Boats &amp; Motors'!H10</f>
        <v>None</v>
      </c>
    </row>
    <row r="89" spans="2:8" x14ac:dyDescent="0.2">
      <c r="B89" t="s">
        <v>167</v>
      </c>
      <c r="C89" t="s">
        <v>163</v>
      </c>
      <c r="E89" t="s">
        <v>258</v>
      </c>
      <c r="F89" s="14">
        <v>45884</v>
      </c>
      <c r="G89" t="s">
        <v>264</v>
      </c>
      <c r="H89" t="s">
        <v>263</v>
      </c>
    </row>
    <row r="90" spans="2:8" x14ac:dyDescent="0.2">
      <c r="B90" t="s">
        <v>257</v>
      </c>
      <c r="C90" t="s">
        <v>163</v>
      </c>
      <c r="E90" t="s">
        <v>258</v>
      </c>
      <c r="F90" s="14">
        <v>45884</v>
      </c>
      <c r="G90" t="s">
        <v>259</v>
      </c>
    </row>
    <row r="93" spans="2:8" ht="16" thickBot="1" x14ac:dyDescent="0.25">
      <c r="B93" s="40"/>
      <c r="C93" s="41" t="s">
        <v>26</v>
      </c>
      <c r="D93" s="40"/>
      <c r="E93" s="40"/>
      <c r="F93" s="40"/>
      <c r="G93" s="62"/>
      <c r="H93" s="62"/>
    </row>
    <row r="94" spans="2:8" ht="16" thickBot="1" x14ac:dyDescent="0.25">
      <c r="B94" s="43" t="s">
        <v>1</v>
      </c>
      <c r="C94" s="48" t="s">
        <v>27</v>
      </c>
      <c r="D94" s="43" t="s">
        <v>4</v>
      </c>
      <c r="E94" s="43" t="s">
        <v>28</v>
      </c>
      <c r="F94" s="43" t="s">
        <v>5</v>
      </c>
      <c r="G94" s="63" t="s">
        <v>7</v>
      </c>
      <c r="H94" s="63"/>
    </row>
    <row r="95" spans="2:8" x14ac:dyDescent="0.2">
      <c r="B95" s="21">
        <f>Containers!B4</f>
        <v>1</v>
      </c>
      <c r="C95" s="42" t="str">
        <f>Containers!C4</f>
        <v>DDDU3470186</v>
      </c>
      <c r="D95" s="25" t="str">
        <f>Containers!D4</f>
        <v>Elba Island</v>
      </c>
      <c r="E95" s="44" t="str">
        <f>Containers!E4</f>
        <v>1-20</v>
      </c>
      <c r="F95" s="54">
        <f>Containers!F4</f>
        <v>45880</v>
      </c>
      <c r="G95" s="56" t="str">
        <f>Containers!H4</f>
        <v>None</v>
      </c>
      <c r="H95" s="56"/>
    </row>
    <row r="96" spans="2:8" x14ac:dyDescent="0.2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14">
        <f>Containers!F5</f>
        <v>45880</v>
      </c>
      <c r="G96" s="57" t="s">
        <v>51</v>
      </c>
      <c r="H96" s="57"/>
    </row>
    <row r="97" spans="2:8" x14ac:dyDescent="0.2">
      <c r="B97" s="21">
        <f>Containers!B6</f>
        <v>3</v>
      </c>
      <c r="C97" s="42" t="str">
        <f>Containers!C6</f>
        <v>DDDU69760</v>
      </c>
      <c r="D97" s="25" t="str">
        <f>Containers!D6</f>
        <v>Colonial Plant2</v>
      </c>
      <c r="E97" s="44" t="str">
        <f>Containers!E6</f>
        <v>41-60</v>
      </c>
      <c r="F97" s="54">
        <f>Containers!F6</f>
        <v>45880</v>
      </c>
      <c r="G97" s="56" t="str">
        <f>Containers!H6</f>
        <v>None</v>
      </c>
      <c r="H97" s="56"/>
    </row>
    <row r="98" spans="2:8" x14ac:dyDescent="0.2">
      <c r="B98">
        <f>Containers!B7</f>
        <v>4</v>
      </c>
      <c r="C98" s="4" t="str">
        <f>Containers!C7</f>
        <v>DDDU69740</v>
      </c>
      <c r="D98" s="5" t="s">
        <v>271</v>
      </c>
      <c r="E98" s="23" t="str">
        <f>Containers!E7</f>
        <v>61-80</v>
      </c>
      <c r="F98" s="14" t="str">
        <f>Containers!F7</f>
        <v>August 14,2025</v>
      </c>
      <c r="G98" s="57" t="str">
        <f>Containers!H7</f>
        <v>None</v>
      </c>
      <c r="H98" s="57"/>
    </row>
    <row r="99" spans="2:8" x14ac:dyDescent="0.2">
      <c r="B99" s="21">
        <f>Containers!B8</f>
        <v>5</v>
      </c>
      <c r="C99" s="42" t="str">
        <f>Containers!C8</f>
        <v>DDDU69734</v>
      </c>
      <c r="D99" s="25" t="str">
        <f>Containers!D8</f>
        <v>Colonial Foundation</v>
      </c>
      <c r="E99" s="44" t="str">
        <f>Containers!E8</f>
        <v>81-100</v>
      </c>
      <c r="F99" s="54" t="str">
        <f>Containers!F8</f>
        <v>August 14,2025</v>
      </c>
      <c r="G99" s="56" t="str">
        <f>Containers!H8</f>
        <v>None</v>
      </c>
      <c r="H99" s="56"/>
    </row>
    <row r="100" spans="2:8" x14ac:dyDescent="0.2">
      <c r="B100">
        <f>Containers!B9</f>
        <v>6</v>
      </c>
      <c r="C100" s="4" t="str">
        <f>Containers!C9</f>
        <v>DDDU70376</v>
      </c>
      <c r="D100" s="5" t="s">
        <v>279</v>
      </c>
      <c r="E100" s="23" t="str">
        <f>Containers!E9</f>
        <v>101-120</v>
      </c>
      <c r="F100" s="3">
        <f>Containers!F9</f>
        <v>45880</v>
      </c>
      <c r="G100" s="57" t="str">
        <f>Containers!H9</f>
        <v>None</v>
      </c>
      <c r="H100" s="57"/>
    </row>
    <row r="101" spans="2:8" x14ac:dyDescent="0.2">
      <c r="B101" s="21">
        <f>Containers!B10</f>
        <v>7</v>
      </c>
      <c r="C101" s="42" t="str">
        <f>Containers!C10</f>
        <v>DDDU346713</v>
      </c>
      <c r="D101" s="25" t="str">
        <f>Containers!D10</f>
        <v>MER Yard</v>
      </c>
      <c r="E101" s="44">
        <f>Containers!E10</f>
        <v>0</v>
      </c>
      <c r="F101" s="54" t="str">
        <f>Containers!F10</f>
        <v>August 14,2025</v>
      </c>
      <c r="G101" s="56" t="s">
        <v>51</v>
      </c>
      <c r="H101" s="56"/>
    </row>
    <row r="102" spans="2:8" x14ac:dyDescent="0.2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45880</v>
      </c>
      <c r="G102" s="57" t="str">
        <f>Containers!H11</f>
        <v>None</v>
      </c>
      <c r="H102" s="57"/>
    </row>
    <row r="103" spans="2:8" x14ac:dyDescent="0.2">
      <c r="B103" s="21">
        <f>Containers!B12</f>
        <v>9</v>
      </c>
      <c r="C103" s="42" t="str">
        <f>Containers!C12</f>
        <v>DDDU69729</v>
      </c>
      <c r="D103" s="25" t="str">
        <f>Containers!D12</f>
        <v>MER Yard</v>
      </c>
      <c r="E103" s="44" t="str">
        <f>Containers!E12</f>
        <v>161-180</v>
      </c>
      <c r="F103" s="54" t="str">
        <f>Containers!F12</f>
        <v>August 14,2025</v>
      </c>
      <c r="G103" s="56" t="str">
        <f>Containers!H12</f>
        <v>None</v>
      </c>
      <c r="H103" s="56"/>
    </row>
    <row r="104" spans="2:8" x14ac:dyDescent="0.2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">
        <v>282</v>
      </c>
      <c r="F104" s="14" t="str">
        <f>Containers!F13</f>
        <v>August 14,2025</v>
      </c>
      <c r="G104" s="57" t="s">
        <v>51</v>
      </c>
      <c r="H104" s="57"/>
    </row>
    <row r="105" spans="2:8" x14ac:dyDescent="0.2">
      <c r="B105" s="21"/>
      <c r="C105" s="37"/>
      <c r="D105" s="38"/>
      <c r="E105" s="39"/>
      <c r="F105" s="36"/>
      <c r="G105" s="58"/>
      <c r="H105" s="58"/>
    </row>
    <row r="106" spans="2:8" ht="16" thickBot="1" x14ac:dyDescent="0.25">
      <c r="B106" s="32"/>
      <c r="C106" s="33"/>
      <c r="D106" s="34"/>
      <c r="E106" s="35"/>
      <c r="F106" s="32"/>
      <c r="G106" s="59"/>
      <c r="H106" s="59"/>
    </row>
    <row r="107" spans="2:8" x14ac:dyDescent="0.2">
      <c r="C107" s="4"/>
      <c r="D107" s="5"/>
      <c r="E107" s="3"/>
    </row>
    <row r="108" spans="2:8" x14ac:dyDescent="0.2">
      <c r="C108" s="4"/>
      <c r="D108" s="5"/>
      <c r="E108" s="3"/>
    </row>
    <row r="109" spans="2:8" x14ac:dyDescent="0.2">
      <c r="B109" s="60" t="s">
        <v>29</v>
      </c>
      <c r="C109" s="60"/>
      <c r="D109" s="60"/>
      <c r="E109" s="60"/>
      <c r="F109" s="60"/>
      <c r="G109" s="60"/>
      <c r="H109" s="60"/>
    </row>
    <row r="110" spans="2:8" x14ac:dyDescent="0.2">
      <c r="B110" s="46" t="s">
        <v>30</v>
      </c>
      <c r="C110" s="47" t="s">
        <v>4</v>
      </c>
      <c r="D110" s="47" t="s">
        <v>31</v>
      </c>
      <c r="E110" s="47" t="s">
        <v>14</v>
      </c>
      <c r="F110" s="47" t="s">
        <v>32</v>
      </c>
      <c r="G110" s="47" t="s">
        <v>33</v>
      </c>
      <c r="H110" s="47" t="s">
        <v>34</v>
      </c>
    </row>
    <row r="111" spans="2:8" x14ac:dyDescent="0.2">
      <c r="B111" s="9" t="str">
        <f>'Boom Condition Sheet'!B3</f>
        <v>1,2</v>
      </c>
      <c r="C111" t="str">
        <f>'Boom Condition Sheet'!C3</f>
        <v>Elba Island</v>
      </c>
      <c r="D111" s="30">
        <v>4000</v>
      </c>
      <c r="E111" s="55">
        <v>45880</v>
      </c>
      <c r="F111" s="5"/>
      <c r="G111" s="5"/>
      <c r="H111" s="5"/>
    </row>
    <row r="112" spans="2:8" x14ac:dyDescent="0.2">
      <c r="B112" s="9">
        <f>'Boom Condition Sheet'!B4</f>
        <v>0</v>
      </c>
      <c r="C112" t="str">
        <f>'Boom Condition Sheet'!C4</f>
        <v>Colonial Plant 2</v>
      </c>
      <c r="D112" s="30">
        <v>2000</v>
      </c>
      <c r="E112" s="14">
        <v>45880</v>
      </c>
    </row>
    <row r="113" spans="2:5" x14ac:dyDescent="0.2">
      <c r="B113" s="9" t="str">
        <f>'Boom Condition Sheet'!B5</f>
        <v>4</v>
      </c>
      <c r="C113" t="s">
        <v>271</v>
      </c>
      <c r="D113" s="30">
        <v>2000</v>
      </c>
      <c r="E113" s="55" t="s">
        <v>293</v>
      </c>
    </row>
    <row r="114" spans="2:5" x14ac:dyDescent="0.2">
      <c r="B114" s="9">
        <f>'Boom Condition Sheet'!B6</f>
        <v>0</v>
      </c>
      <c r="C114" t="s">
        <v>271</v>
      </c>
      <c r="D114" s="30">
        <v>2000</v>
      </c>
      <c r="E114" s="53" t="s">
        <v>293</v>
      </c>
    </row>
    <row r="115" spans="2:5" x14ac:dyDescent="0.2">
      <c r="B115" s="9">
        <v>0</v>
      </c>
      <c r="C115" t="str">
        <f>'Boom Condition Sheet'!C7</f>
        <v>MER Yard 9</v>
      </c>
      <c r="D115" s="30">
        <v>2000</v>
      </c>
      <c r="E115" s="14">
        <v>45884</v>
      </c>
    </row>
    <row r="116" spans="2:5" x14ac:dyDescent="0.2">
      <c r="B116" s="9">
        <f>'Boom Condition Sheet'!B8</f>
        <v>0</v>
      </c>
      <c r="C116" t="str">
        <f>'Boom Condition Sheet'!C8</f>
        <v>Plant McIntosh</v>
      </c>
      <c r="D116" s="30">
        <v>2000</v>
      </c>
      <c r="E116" s="54">
        <v>45880</v>
      </c>
    </row>
    <row r="117" spans="2:5" x14ac:dyDescent="0.2">
      <c r="B117" s="9">
        <f>'Boom Condition Sheet'!B10</f>
        <v>0</v>
      </c>
      <c r="C117" t="str">
        <f>'Boom Condition Sheet'!C10</f>
        <v>MER Yard 10</v>
      </c>
      <c r="D117" s="30"/>
      <c r="E117" s="53" t="s">
        <v>293</v>
      </c>
    </row>
    <row r="118" spans="2:5" x14ac:dyDescent="0.2">
      <c r="B118" s="9">
        <f>'Boom Condition Sheet'!B11</f>
        <v>0</v>
      </c>
      <c r="C118" t="str">
        <f>'Boom Condition Sheet'!C11</f>
        <v>Trailer 6190</v>
      </c>
      <c r="D118" s="30">
        <v>1000</v>
      </c>
      <c r="E118" s="14" t="s">
        <v>296</v>
      </c>
    </row>
    <row r="119" spans="2:5" x14ac:dyDescent="0.2">
      <c r="B119" s="9">
        <f>'Boom Condition Sheet'!B12</f>
        <v>0</v>
      </c>
      <c r="C119" t="str">
        <f>'Boom Condition Sheet'!C12</f>
        <v>Trailer 6186</v>
      </c>
      <c r="D119" s="30">
        <v>1000</v>
      </c>
      <c r="E119" s="14">
        <v>45884</v>
      </c>
    </row>
    <row r="120" spans="2:5" x14ac:dyDescent="0.2">
      <c r="B120" s="9">
        <f>'Boom Condition Sheet'!B13</f>
        <v>0</v>
      </c>
      <c r="C120" t="str">
        <f>'Boom Condition Sheet'!C13</f>
        <v>Trailer 6187</v>
      </c>
      <c r="D120" s="30">
        <v>1000</v>
      </c>
      <c r="E120" s="55">
        <v>45884</v>
      </c>
    </row>
    <row r="121" spans="2:5" x14ac:dyDescent="0.2">
      <c r="B121" s="9"/>
      <c r="C121" t="s">
        <v>284</v>
      </c>
      <c r="D121" s="30">
        <v>2000</v>
      </c>
      <c r="E121" s="14">
        <v>45880</v>
      </c>
    </row>
    <row r="122" spans="2:5" x14ac:dyDescent="0.2">
      <c r="B122" s="9">
        <f>'Boom Condition Sheet'!B14</f>
        <v>0</v>
      </c>
      <c r="C122" t="str">
        <f>'Boom Condition Sheet'!C14</f>
        <v>Trailer 6189</v>
      </c>
      <c r="D122" s="30">
        <v>1000</v>
      </c>
      <c r="E122" s="3">
        <v>45884</v>
      </c>
    </row>
    <row r="123" spans="2:5" x14ac:dyDescent="0.2">
      <c r="B123" s="9">
        <f>'Boom Condition Sheet'!B15</f>
        <v>0</v>
      </c>
      <c r="C123" t="str">
        <f>'Boom Condition Sheet'!C15</f>
        <v>BR 6712</v>
      </c>
      <c r="D123" s="30">
        <v>1000</v>
      </c>
      <c r="E123" s="14">
        <v>45884</v>
      </c>
    </row>
    <row r="124" spans="2:5" x14ac:dyDescent="0.2">
      <c r="B124" s="9">
        <f>'Boom Condition Sheet'!B16</f>
        <v>0</v>
      </c>
      <c r="C124" t="str">
        <f>'Boom Condition Sheet'!C16</f>
        <v>BR 6729</v>
      </c>
      <c r="D124" s="30">
        <v>1000</v>
      </c>
      <c r="E124" s="14">
        <v>45884</v>
      </c>
    </row>
    <row r="125" spans="2:5" x14ac:dyDescent="0.2">
      <c r="B125" s="9" t="e">
        <f>'Boom Condition Sheet'!#REF!</f>
        <v>#REF!</v>
      </c>
      <c r="C125" t="e">
        <f>'Boom Condition Sheet'!#REF!</f>
        <v>#REF!</v>
      </c>
      <c r="D125" s="30"/>
      <c r="E125" s="52"/>
    </row>
  </sheetData>
  <autoFilter ref="B94:H94" xr:uid="{A0B30A97-D014-494B-A5EE-7561C9D92DB3}">
    <filterColumn colId="5" showButton="0"/>
  </autoFilter>
  <mergeCells count="20">
    <mergeCell ref="G98:H98"/>
    <mergeCell ref="G99:H99"/>
    <mergeCell ref="G100:H100"/>
    <mergeCell ref="G101:H101"/>
    <mergeCell ref="G102:H102"/>
    <mergeCell ref="G93:H93"/>
    <mergeCell ref="G94:H94"/>
    <mergeCell ref="G95:H95"/>
    <mergeCell ref="G96:H96"/>
    <mergeCell ref="G97:H97"/>
    <mergeCell ref="B3:H3"/>
    <mergeCell ref="B33:H33"/>
    <mergeCell ref="B54:H54"/>
    <mergeCell ref="B71:H71"/>
    <mergeCell ref="B79:H79"/>
    <mergeCell ref="G103:H103"/>
    <mergeCell ref="G104:H104"/>
    <mergeCell ref="G105:H105"/>
    <mergeCell ref="G106:H106"/>
    <mergeCell ref="B109:H109"/>
  </mergeCells>
  <pageMargins left="0.7" right="0.7" top="0.75" bottom="0.75" header="0.3" footer="0.3"/>
  <ignoredErrors>
    <ignoredError sqref="B35 B36:B39 D35 B40:B42 C35:C39 C40:C42 E36:E37 F35:F37 H35:H42 H44:H47 F44:F47 E44:E47 C44:C47 B44:B47 E49:E51 F49:F51 C49:C51 B49:B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Normal="100" workbookViewId="0">
      <selection activeCell="L15" sqref="L15"/>
    </sheetView>
  </sheetViews>
  <sheetFormatPr baseColWidth="10" defaultColWidth="8.83203125" defaultRowHeight="15" x14ac:dyDescent="0.2"/>
  <cols>
    <col min="1" max="1" width="4.33203125" customWidth="1"/>
    <col min="2" max="2" width="7.1640625" customWidth="1"/>
    <col min="3" max="3" width="9.33203125" customWidth="1"/>
    <col min="4" max="4" width="42.33203125" customWidth="1"/>
    <col min="5" max="5" width="19" customWidth="1"/>
    <col min="6" max="6" width="16.33203125" customWidth="1"/>
    <col min="7" max="7" width="12.6640625" customWidth="1"/>
    <col min="8" max="8" width="12" customWidth="1"/>
    <col min="9" max="9" width="14.6640625" customWidth="1"/>
    <col min="10" max="10" width="12.6640625" customWidth="1"/>
    <col min="11" max="11" width="18.6640625" customWidth="1"/>
    <col min="12" max="12" width="18.83203125" customWidth="1"/>
    <col min="13" max="14" width="11.6640625" customWidth="1"/>
    <col min="15" max="15" width="9.33203125" customWidth="1"/>
    <col min="16" max="16" width="17.6640625" customWidth="1"/>
    <col min="17" max="17" width="84.33203125" customWidth="1"/>
  </cols>
  <sheetData>
    <row r="2" spans="2:17" x14ac:dyDescent="0.2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2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150</v>
      </c>
      <c r="K3" s="4" t="s">
        <v>18</v>
      </c>
      <c r="L3" s="14">
        <v>45880</v>
      </c>
      <c r="M3" s="5">
        <v>221.3</v>
      </c>
      <c r="N3" s="5">
        <v>221.3</v>
      </c>
      <c r="O3" s="5">
        <f>N3-M3</f>
        <v>0</v>
      </c>
      <c r="P3" s="5" t="s">
        <v>50</v>
      </c>
      <c r="Q3" t="s">
        <v>51</v>
      </c>
    </row>
    <row r="4" spans="2:17" x14ac:dyDescent="0.2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2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2">
      <c r="B6" s="10"/>
      <c r="C6" s="2"/>
      <c r="K6" s="4"/>
      <c r="L6" s="3"/>
      <c r="M6" s="5"/>
      <c r="N6" s="5"/>
      <c r="O6" s="5"/>
      <c r="P6" s="5"/>
    </row>
    <row r="7" spans="2:17" x14ac:dyDescent="0.2">
      <c r="B7" s="10">
        <v>895</v>
      </c>
      <c r="C7" s="2" t="s">
        <v>56</v>
      </c>
      <c r="D7" t="s">
        <v>57</v>
      </c>
      <c r="E7" t="s">
        <v>58</v>
      </c>
      <c r="G7" t="s">
        <v>248</v>
      </c>
      <c r="H7" s="13">
        <v>45504</v>
      </c>
      <c r="J7" t="s">
        <v>49</v>
      </c>
      <c r="K7" s="4" t="s">
        <v>18</v>
      </c>
      <c r="L7" s="3">
        <v>45883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2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2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2">
      <c r="B10" s="10"/>
      <c r="C10" s="2"/>
      <c r="K10" s="5"/>
      <c r="L10" s="3"/>
      <c r="M10" s="5"/>
      <c r="N10" s="5"/>
      <c r="O10" s="5"/>
      <c r="P10" s="5"/>
    </row>
    <row r="11" spans="2:17" x14ac:dyDescent="0.2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276</v>
      </c>
      <c r="K11" s="4" t="s">
        <v>18</v>
      </c>
      <c r="L11" s="3">
        <v>45871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270</v>
      </c>
    </row>
    <row r="12" spans="2:17" x14ac:dyDescent="0.2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2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2">
      <c r="B14" s="10"/>
      <c r="C14" s="2"/>
      <c r="K14" s="5"/>
      <c r="L14" s="3"/>
      <c r="M14" s="5"/>
      <c r="N14" s="5"/>
      <c r="O14" s="5"/>
      <c r="P14" s="5"/>
    </row>
    <row r="15" spans="2:17" x14ac:dyDescent="0.2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14" t="s">
        <v>293</v>
      </c>
      <c r="M15" s="5">
        <v>1016</v>
      </c>
      <c r="N15" s="5">
        <v>1016</v>
      </c>
      <c r="O15" s="5">
        <f>N15-M15</f>
        <v>0</v>
      </c>
      <c r="P15" s="5" t="s">
        <v>50</v>
      </c>
      <c r="Q15" t="s">
        <v>281</v>
      </c>
    </row>
    <row r="16" spans="2:17" x14ac:dyDescent="0.2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>
        <v>1037</v>
      </c>
      <c r="N16" s="5">
        <v>1037</v>
      </c>
      <c r="O16" s="5">
        <v>0</v>
      </c>
      <c r="P16" s="5"/>
      <c r="Q16" t="s">
        <v>51</v>
      </c>
    </row>
    <row r="17" spans="2:17" x14ac:dyDescent="0.2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2">
      <c r="B18" s="10"/>
      <c r="C18" s="2"/>
      <c r="K18" s="5"/>
      <c r="L18" s="3"/>
      <c r="M18" s="5"/>
      <c r="N18" s="5"/>
      <c r="O18" s="5"/>
      <c r="P18" s="5"/>
    </row>
    <row r="19" spans="2:17" x14ac:dyDescent="0.2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55" t="s">
        <v>293</v>
      </c>
      <c r="M19" s="5">
        <v>171</v>
      </c>
      <c r="N19" s="5">
        <v>171</v>
      </c>
      <c r="O19" s="5">
        <f>Table3[[#This Row],[HM Current Hrs:]]-Table3[[#This Row],[HM Start Hours:]]</f>
        <v>0</v>
      </c>
      <c r="P19" s="5" t="s">
        <v>50</v>
      </c>
      <c r="Q19" t="s">
        <v>51</v>
      </c>
    </row>
    <row r="20" spans="2:17" x14ac:dyDescent="0.2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2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2">
      <c r="B22" s="10"/>
      <c r="C22" s="2"/>
      <c r="K22" s="5"/>
      <c r="L22" s="3"/>
      <c r="M22" s="5"/>
      <c r="N22" s="5"/>
      <c r="O22" s="5"/>
      <c r="P22" s="5"/>
    </row>
    <row r="23" spans="2:17" x14ac:dyDescent="0.2">
      <c r="B23" s="10">
        <v>871</v>
      </c>
      <c r="C23" s="2" t="s">
        <v>44</v>
      </c>
      <c r="D23" t="s">
        <v>89</v>
      </c>
      <c r="E23" t="s">
        <v>89</v>
      </c>
      <c r="G23" t="s">
        <v>90</v>
      </c>
      <c r="H23" s="13">
        <v>45138</v>
      </c>
      <c r="I23" t="s">
        <v>91</v>
      </c>
      <c r="J23" t="s">
        <v>181</v>
      </c>
      <c r="K23" s="4" t="s">
        <v>18</v>
      </c>
      <c r="L23" s="55" t="s">
        <v>280</v>
      </c>
      <c r="M23" s="5">
        <v>106.5</v>
      </c>
      <c r="N23" s="5">
        <v>106.5</v>
      </c>
      <c r="O23" s="5">
        <f>Table3[[#This Row],[HM Current Hrs:]]-Table3[[#This Row],[HM Start Hours:]]</f>
        <v>0</v>
      </c>
      <c r="P23" s="5" t="s">
        <v>50</v>
      </c>
    </row>
    <row r="24" spans="2:17" x14ac:dyDescent="0.2">
      <c r="B24" s="10">
        <v>6147</v>
      </c>
      <c r="C24" s="2"/>
      <c r="D24" t="s">
        <v>92</v>
      </c>
      <c r="E24" t="s">
        <v>93</v>
      </c>
      <c r="G24" t="s">
        <v>94</v>
      </c>
      <c r="H24" s="13">
        <v>45260</v>
      </c>
      <c r="K24" s="5"/>
      <c r="L24" s="3"/>
      <c r="M24" s="5">
        <v>106.6</v>
      </c>
      <c r="N24" s="5">
        <v>106.6</v>
      </c>
      <c r="O24" s="5"/>
      <c r="P24" s="5"/>
      <c r="Q24" t="s">
        <v>255</v>
      </c>
    </row>
    <row r="25" spans="2:17" x14ac:dyDescent="0.2">
      <c r="B25" s="10"/>
      <c r="C25" s="2"/>
      <c r="K25" s="5"/>
      <c r="L25" s="3"/>
      <c r="M25" s="5"/>
      <c r="N25" s="5"/>
      <c r="O25" s="5"/>
      <c r="P25" s="5"/>
    </row>
    <row r="26" spans="2:17" x14ac:dyDescent="0.2">
      <c r="B26" s="10">
        <v>891</v>
      </c>
      <c r="C26" s="2" t="s">
        <v>95</v>
      </c>
      <c r="D26" t="s">
        <v>96</v>
      </c>
      <c r="E26" t="s">
        <v>97</v>
      </c>
      <c r="G26" t="s">
        <v>98</v>
      </c>
      <c r="H26" s="13">
        <v>45138</v>
      </c>
      <c r="I26" t="s">
        <v>99</v>
      </c>
      <c r="J26" t="s">
        <v>49</v>
      </c>
      <c r="K26" s="49" t="s">
        <v>18</v>
      </c>
      <c r="L26" s="55" t="s">
        <v>280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269</v>
      </c>
    </row>
    <row r="27" spans="2:17" x14ac:dyDescent="0.2">
      <c r="B27" s="10">
        <v>6004</v>
      </c>
      <c r="C27" s="2"/>
      <c r="D27" t="s">
        <v>100</v>
      </c>
      <c r="E27" t="s">
        <v>54</v>
      </c>
      <c r="G27" t="s">
        <v>101</v>
      </c>
      <c r="H27" s="13">
        <v>44972</v>
      </c>
      <c r="K27" s="5"/>
      <c r="L27" s="3"/>
      <c r="M27" s="5"/>
      <c r="N27" s="5"/>
      <c r="O27" s="5"/>
      <c r="P27" s="5"/>
      <c r="Q27" t="s">
        <v>291</v>
      </c>
    </row>
    <row r="28" spans="2:17" x14ac:dyDescent="0.2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2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2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2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opLeftCell="A15" zoomScale="200" zoomScaleNormal="93" workbookViewId="0">
      <selection activeCell="G27" sqref="G27:G30"/>
    </sheetView>
  </sheetViews>
  <sheetFormatPr baseColWidth="10" defaultColWidth="8.83203125" defaultRowHeight="15" x14ac:dyDescent="0.2"/>
  <cols>
    <col min="3" max="3" width="11" customWidth="1"/>
    <col min="4" max="4" width="27.83203125" customWidth="1"/>
    <col min="5" max="5" width="13" customWidth="1"/>
    <col min="6" max="6" width="13.33203125" customWidth="1"/>
    <col min="7" max="7" width="19.1640625" customWidth="1"/>
    <col min="8" max="8" width="17.33203125" customWidth="1"/>
    <col min="9" max="9" width="74.1640625" customWidth="1"/>
  </cols>
  <sheetData>
    <row r="2" spans="3:9" x14ac:dyDescent="0.2">
      <c r="C2" s="1" t="s">
        <v>102</v>
      </c>
    </row>
    <row r="3" spans="3:9" x14ac:dyDescent="0.2">
      <c r="C3" t="s">
        <v>10</v>
      </c>
      <c r="D3" t="s">
        <v>103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2">
      <c r="C4" s="5" t="s">
        <v>104</v>
      </c>
      <c r="D4" t="s">
        <v>105</v>
      </c>
      <c r="E4" s="2"/>
      <c r="F4" s="9" t="s">
        <v>106</v>
      </c>
      <c r="G4" s="14">
        <v>45884</v>
      </c>
      <c r="H4" s="9" t="s">
        <v>49</v>
      </c>
    </row>
    <row r="5" spans="3:9" x14ac:dyDescent="0.2">
      <c r="C5" s="5" t="s">
        <v>107</v>
      </c>
      <c r="D5" t="s">
        <v>266</v>
      </c>
      <c r="E5" s="2" t="s">
        <v>108</v>
      </c>
      <c r="F5" s="16">
        <v>314</v>
      </c>
      <c r="G5" s="14">
        <v>45884</v>
      </c>
      <c r="H5" s="9" t="s">
        <v>49</v>
      </c>
    </row>
    <row r="6" spans="3:9" x14ac:dyDescent="0.2">
      <c r="C6" s="5" t="s">
        <v>109</v>
      </c>
      <c r="D6" t="s">
        <v>110</v>
      </c>
      <c r="E6" s="2" t="s">
        <v>111</v>
      </c>
      <c r="F6" s="16">
        <v>214468</v>
      </c>
      <c r="G6" s="14">
        <v>45884</v>
      </c>
      <c r="H6" s="9" t="s">
        <v>49</v>
      </c>
    </row>
    <row r="7" spans="3:9" x14ac:dyDescent="0.2">
      <c r="C7" s="5" t="s">
        <v>112</v>
      </c>
      <c r="D7" t="s">
        <v>243</v>
      </c>
      <c r="E7">
        <v>160</v>
      </c>
      <c r="F7" s="16"/>
      <c r="G7" s="14">
        <v>45884</v>
      </c>
      <c r="H7" s="9" t="s">
        <v>49</v>
      </c>
    </row>
    <row r="8" spans="3:9" x14ac:dyDescent="0.2">
      <c r="C8" s="5" t="s">
        <v>114</v>
      </c>
      <c r="D8" t="s">
        <v>113</v>
      </c>
      <c r="F8" s="16"/>
      <c r="G8" s="14">
        <v>45884</v>
      </c>
      <c r="H8" s="9" t="s">
        <v>115</v>
      </c>
    </row>
    <row r="9" spans="3:9" x14ac:dyDescent="0.2">
      <c r="C9" s="5" t="s">
        <v>116</v>
      </c>
      <c r="D9" t="s">
        <v>113</v>
      </c>
      <c r="F9" s="16"/>
      <c r="G9" s="14">
        <v>45884</v>
      </c>
      <c r="H9" s="9" t="s">
        <v>49</v>
      </c>
    </row>
    <row r="10" spans="3:9" x14ac:dyDescent="0.2">
      <c r="C10" s="5" t="s">
        <v>117</v>
      </c>
      <c r="D10" t="s">
        <v>113</v>
      </c>
      <c r="F10" s="16"/>
      <c r="G10" s="14">
        <v>45884</v>
      </c>
      <c r="H10" s="9" t="s">
        <v>49</v>
      </c>
    </row>
    <row r="11" spans="3:9" x14ac:dyDescent="0.2">
      <c r="C11" s="5" t="s">
        <v>118</v>
      </c>
      <c r="D11" t="s">
        <v>113</v>
      </c>
      <c r="F11" s="16"/>
      <c r="G11" s="14">
        <v>45884</v>
      </c>
      <c r="H11" s="9" t="s">
        <v>49</v>
      </c>
    </row>
    <row r="12" spans="3:9" x14ac:dyDescent="0.2">
      <c r="C12" s="5"/>
      <c r="F12" s="16"/>
      <c r="H12" s="9"/>
    </row>
    <row r="13" spans="3:9" x14ac:dyDescent="0.2">
      <c r="C13" s="5"/>
      <c r="F13" s="16"/>
      <c r="H13" s="9"/>
    </row>
    <row r="14" spans="3:9" x14ac:dyDescent="0.2">
      <c r="C14" s="5"/>
      <c r="F14" s="16"/>
      <c r="H14" s="9"/>
    </row>
    <row r="15" spans="3:9" x14ac:dyDescent="0.2">
      <c r="C15" s="5"/>
      <c r="F15" s="16"/>
      <c r="H15" s="9"/>
    </row>
    <row r="16" spans="3:9" x14ac:dyDescent="0.2">
      <c r="H16" s="9"/>
    </row>
    <row r="17" spans="3:9" x14ac:dyDescent="0.2">
      <c r="C17" s="1" t="s">
        <v>119</v>
      </c>
      <c r="H17" s="9"/>
    </row>
    <row r="18" spans="3:9" x14ac:dyDescent="0.2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2">
      <c r="C19" s="5" t="s">
        <v>120</v>
      </c>
      <c r="D19" t="s">
        <v>121</v>
      </c>
      <c r="E19" s="2"/>
      <c r="F19" s="16">
        <v>11197</v>
      </c>
      <c r="G19" s="14">
        <v>45884</v>
      </c>
      <c r="H19" s="9" t="s">
        <v>49</v>
      </c>
    </row>
    <row r="20" spans="3:9" x14ac:dyDescent="0.2">
      <c r="C20" s="5" t="s">
        <v>122</v>
      </c>
      <c r="D20" t="s">
        <v>247</v>
      </c>
      <c r="E20" s="2"/>
      <c r="F20" s="17" t="s">
        <v>123</v>
      </c>
      <c r="G20" s="14">
        <v>45884</v>
      </c>
      <c r="H20" s="9" t="s">
        <v>49</v>
      </c>
    </row>
    <row r="21" spans="3:9" x14ac:dyDescent="0.2">
      <c r="C21" s="5" t="s">
        <v>124</v>
      </c>
      <c r="D21" t="s">
        <v>244</v>
      </c>
      <c r="E21" s="2"/>
      <c r="F21" s="17" t="s">
        <v>125</v>
      </c>
      <c r="G21" s="14">
        <v>45884</v>
      </c>
      <c r="H21" s="9" t="s">
        <v>49</v>
      </c>
    </row>
    <row r="22" spans="3:9" x14ac:dyDescent="0.2">
      <c r="C22" s="5" t="s">
        <v>126</v>
      </c>
      <c r="D22" t="s">
        <v>127</v>
      </c>
      <c r="E22" s="2" t="s">
        <v>128</v>
      </c>
      <c r="F22" s="16">
        <v>214468</v>
      </c>
      <c r="G22" s="14">
        <v>45884</v>
      </c>
      <c r="H22" s="9" t="s">
        <v>49</v>
      </c>
    </row>
    <row r="23" spans="3:9" x14ac:dyDescent="0.2">
      <c r="C23" s="5"/>
      <c r="E23" s="2"/>
      <c r="F23" s="17"/>
      <c r="H23" s="9"/>
    </row>
    <row r="24" spans="3:9" x14ac:dyDescent="0.2">
      <c r="H24" s="9"/>
    </row>
    <row r="25" spans="3:9" x14ac:dyDescent="0.2">
      <c r="C25" s="1" t="s">
        <v>129</v>
      </c>
      <c r="H25" s="9"/>
    </row>
    <row r="26" spans="3:9" x14ac:dyDescent="0.2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2">
      <c r="C27" s="5" t="s">
        <v>130</v>
      </c>
      <c r="D27" t="s">
        <v>131</v>
      </c>
      <c r="E27" s="2"/>
      <c r="F27" s="18" t="s">
        <v>132</v>
      </c>
      <c r="G27" s="14">
        <v>45884</v>
      </c>
      <c r="H27" s="9" t="s">
        <v>49</v>
      </c>
      <c r="I27" t="s">
        <v>283</v>
      </c>
    </row>
    <row r="28" spans="3:9" x14ac:dyDescent="0.2">
      <c r="C28" s="5" t="s">
        <v>133</v>
      </c>
      <c r="D28" t="s">
        <v>134</v>
      </c>
      <c r="E28" s="2" t="s">
        <v>135</v>
      </c>
      <c r="F28" s="18" t="s">
        <v>136</v>
      </c>
      <c r="G28" s="14">
        <v>45884</v>
      </c>
      <c r="H28" s="9" t="s">
        <v>49</v>
      </c>
    </row>
    <row r="29" spans="3:9" x14ac:dyDescent="0.2">
      <c r="C29" s="5" t="s">
        <v>137</v>
      </c>
      <c r="D29" t="s">
        <v>138</v>
      </c>
      <c r="E29" s="2" t="s">
        <v>139</v>
      </c>
      <c r="F29" s="16">
        <v>214468</v>
      </c>
      <c r="G29" s="14">
        <v>45884</v>
      </c>
      <c r="H29" s="9" t="s">
        <v>49</v>
      </c>
    </row>
    <row r="30" spans="3:9" x14ac:dyDescent="0.2">
      <c r="C30" s="5" t="s">
        <v>245</v>
      </c>
      <c r="D30" t="s">
        <v>246</v>
      </c>
      <c r="E30" s="2"/>
      <c r="F30" s="18"/>
      <c r="G30" s="14">
        <v>45884</v>
      </c>
      <c r="H30" s="9" t="s">
        <v>49</v>
      </c>
    </row>
    <row r="31" spans="3:9" x14ac:dyDescent="0.2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G5" sqref="G5"/>
    </sheetView>
  </sheetViews>
  <sheetFormatPr baseColWidth="10" defaultColWidth="8.83203125" defaultRowHeight="15" x14ac:dyDescent="0.2"/>
  <cols>
    <col min="2" max="2" width="11" customWidth="1"/>
    <col min="3" max="3" width="21.1640625" customWidth="1"/>
    <col min="4" max="4" width="17.33203125" customWidth="1"/>
    <col min="5" max="5" width="11" customWidth="1"/>
    <col min="6" max="6" width="13" customWidth="1"/>
    <col min="7" max="7" width="18.6640625" customWidth="1"/>
    <col min="8" max="8" width="16.1640625" customWidth="1"/>
    <col min="9" max="9" width="50" customWidth="1"/>
  </cols>
  <sheetData>
    <row r="2" spans="2:9" x14ac:dyDescent="0.2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2">
      <c r="B3" s="5">
        <v>6187</v>
      </c>
      <c r="C3" s="19" t="s">
        <v>140</v>
      </c>
      <c r="D3" t="s">
        <v>141</v>
      </c>
      <c r="E3" s="20">
        <v>1000</v>
      </c>
      <c r="F3" s="19" t="s">
        <v>49</v>
      </c>
      <c r="G3" s="55" t="s">
        <v>290</v>
      </c>
      <c r="H3" t="s">
        <v>142</v>
      </c>
      <c r="I3" t="s">
        <v>260</v>
      </c>
    </row>
    <row r="4" spans="2:9" x14ac:dyDescent="0.2">
      <c r="B4" s="5">
        <v>6190</v>
      </c>
      <c r="C4" t="s">
        <v>143</v>
      </c>
      <c r="D4" t="s">
        <v>141</v>
      </c>
      <c r="E4" s="6">
        <v>1000</v>
      </c>
      <c r="F4" t="s">
        <v>49</v>
      </c>
      <c r="G4" s="3">
        <v>45871</v>
      </c>
      <c r="H4" t="s">
        <v>144</v>
      </c>
      <c r="I4" t="s">
        <v>51</v>
      </c>
    </row>
    <row r="5" spans="2:9" x14ac:dyDescent="0.2">
      <c r="B5" s="5">
        <v>6186</v>
      </c>
      <c r="C5" t="s">
        <v>145</v>
      </c>
      <c r="D5" t="s">
        <v>141</v>
      </c>
      <c r="E5" s="6">
        <v>1000</v>
      </c>
      <c r="F5" t="s">
        <v>49</v>
      </c>
      <c r="G5" s="14">
        <v>45884</v>
      </c>
      <c r="I5" t="s">
        <v>51</v>
      </c>
    </row>
    <row r="6" spans="2:9" x14ac:dyDescent="0.2">
      <c r="B6" s="5">
        <v>6189</v>
      </c>
      <c r="C6" t="s">
        <v>146</v>
      </c>
      <c r="D6" t="s">
        <v>141</v>
      </c>
      <c r="E6" s="6">
        <v>1000</v>
      </c>
      <c r="F6" t="s">
        <v>49</v>
      </c>
      <c r="G6" s="3">
        <v>45884</v>
      </c>
      <c r="I6" t="s">
        <v>51</v>
      </c>
    </row>
    <row r="7" spans="2:9" x14ac:dyDescent="0.2">
      <c r="B7" s="5">
        <v>6188</v>
      </c>
      <c r="D7" t="s">
        <v>256</v>
      </c>
      <c r="E7" s="6"/>
      <c r="F7" t="s">
        <v>49</v>
      </c>
      <c r="G7" s="14">
        <v>45845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7"/>
  <sheetViews>
    <sheetView workbookViewId="0">
      <selection activeCell="E5" sqref="E5:E6"/>
    </sheetView>
  </sheetViews>
  <sheetFormatPr baseColWidth="10" defaultColWidth="8.83203125" defaultRowHeight="15" x14ac:dyDescent="0.2"/>
  <cols>
    <col min="2" max="2" width="11.33203125" customWidth="1"/>
    <col min="3" max="3" width="23.6640625" customWidth="1"/>
    <col min="4" max="4" width="18.1640625" customWidth="1"/>
    <col min="5" max="5" width="22.83203125" customWidth="1"/>
    <col min="6" max="6" width="10.33203125" customWidth="1"/>
    <col min="7" max="7" width="50.33203125" customWidth="1"/>
  </cols>
  <sheetData>
    <row r="2" spans="2:7" x14ac:dyDescent="0.2">
      <c r="B2" s="1" t="s">
        <v>147</v>
      </c>
    </row>
    <row r="3" spans="2:7" x14ac:dyDescent="0.2">
      <c r="B3" t="s">
        <v>1</v>
      </c>
      <c r="C3" t="s">
        <v>16</v>
      </c>
      <c r="D3" t="s">
        <v>148</v>
      </c>
      <c r="E3" t="s">
        <v>5</v>
      </c>
      <c r="F3" t="s">
        <v>17</v>
      </c>
      <c r="G3" t="s">
        <v>7</v>
      </c>
    </row>
    <row r="4" spans="2:7" x14ac:dyDescent="0.2">
      <c r="B4" s="5" t="s">
        <v>149</v>
      </c>
      <c r="C4" s="11">
        <v>0</v>
      </c>
      <c r="D4" t="s">
        <v>150</v>
      </c>
      <c r="E4" s="18" t="s">
        <v>278</v>
      </c>
      <c r="F4" s="5">
        <v>0</v>
      </c>
      <c r="G4" t="s">
        <v>265</v>
      </c>
    </row>
    <row r="5" spans="2:7" x14ac:dyDescent="0.2">
      <c r="B5" s="5">
        <v>6729</v>
      </c>
      <c r="C5" s="11">
        <v>1000</v>
      </c>
      <c r="D5" t="s">
        <v>49</v>
      </c>
      <c r="E5" s="14" t="s">
        <v>293</v>
      </c>
      <c r="F5" s="5">
        <v>0</v>
      </c>
      <c r="G5" t="s">
        <v>51</v>
      </c>
    </row>
    <row r="6" spans="2:7" x14ac:dyDescent="0.2">
      <c r="B6" s="5">
        <v>6712</v>
      </c>
      <c r="C6" s="11">
        <v>1000</v>
      </c>
      <c r="D6" t="s">
        <v>49</v>
      </c>
      <c r="E6" s="14" t="s">
        <v>293</v>
      </c>
      <c r="F6" s="5">
        <v>0</v>
      </c>
      <c r="G6" t="s">
        <v>51</v>
      </c>
    </row>
    <row r="9" spans="2:7" ht="16" thickBot="1" x14ac:dyDescent="0.25">
      <c r="B9" s="24" t="s">
        <v>33</v>
      </c>
      <c r="C9" s="24" t="s">
        <v>249</v>
      </c>
      <c r="D9" s="24" t="s">
        <v>250</v>
      </c>
      <c r="E9" s="24" t="s">
        <v>251</v>
      </c>
    </row>
    <row r="10" spans="2:7" x14ac:dyDescent="0.2">
      <c r="B10" s="21" t="s">
        <v>151</v>
      </c>
      <c r="C10" s="21" t="s">
        <v>18</v>
      </c>
      <c r="D10" s="21"/>
      <c r="E10" s="21"/>
    </row>
    <row r="13" spans="2:7" ht="16" thickBot="1" x14ac:dyDescent="0.25">
      <c r="B13" s="1" t="s">
        <v>152</v>
      </c>
    </row>
    <row r="14" spans="2:7" ht="16" thickBot="1" x14ac:dyDescent="0.25">
      <c r="B14" s="64"/>
      <c r="C14" s="64"/>
      <c r="D14" s="15" t="s">
        <v>19</v>
      </c>
      <c r="E14" s="15" t="s">
        <v>153</v>
      </c>
    </row>
    <row r="15" spans="2:7" x14ac:dyDescent="0.2">
      <c r="B15" s="56" t="s">
        <v>154</v>
      </c>
      <c r="C15" s="56"/>
      <c r="D15" s="14" t="s">
        <v>293</v>
      </c>
      <c r="E15" s="28"/>
    </row>
    <row r="16" spans="2:7" x14ac:dyDescent="0.2">
      <c r="B16" s="57" t="s">
        <v>154</v>
      </c>
      <c r="C16" s="57"/>
      <c r="D16" s="14" t="s">
        <v>293</v>
      </c>
    </row>
    <row r="17" spans="2:5" ht="16" thickBot="1" x14ac:dyDescent="0.25">
      <c r="B17" s="65" t="s">
        <v>154</v>
      </c>
      <c r="C17" s="65"/>
      <c r="D17" s="14" t="s">
        <v>293</v>
      </c>
      <c r="E17" s="22"/>
    </row>
  </sheetData>
  <autoFilter ref="C14:D14" xr:uid="{34A54002-9FA4-413E-B856-A86C6D250126}"/>
  <mergeCells count="4"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F4" sqref="F4:F12"/>
    </sheetView>
  </sheetViews>
  <sheetFormatPr baseColWidth="10" defaultColWidth="8.83203125" defaultRowHeight="15" x14ac:dyDescent="0.2"/>
  <cols>
    <col min="2" max="2" width="12.33203125" customWidth="1"/>
    <col min="3" max="3" width="16.1640625" customWidth="1"/>
    <col min="4" max="4" width="14.6640625" customWidth="1"/>
    <col min="5" max="5" width="11" customWidth="1"/>
    <col min="6" max="6" width="19" customWidth="1"/>
    <col min="7" max="7" width="13.33203125" customWidth="1"/>
    <col min="8" max="8" width="38.83203125" customWidth="1"/>
  </cols>
  <sheetData>
    <row r="2" spans="2:8" ht="16.5" customHeight="1" x14ac:dyDescent="0.2">
      <c r="B2" s="1" t="s">
        <v>1</v>
      </c>
      <c r="C2" s="1" t="s">
        <v>155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2">
      <c r="B3" s="7">
        <v>853</v>
      </c>
      <c r="C3" t="s">
        <v>156</v>
      </c>
      <c r="D3" t="s">
        <v>157</v>
      </c>
      <c r="E3" t="s">
        <v>158</v>
      </c>
      <c r="F3" s="14">
        <v>45884</v>
      </c>
      <c r="G3" s="5" t="s">
        <v>50</v>
      </c>
    </row>
    <row r="4" spans="2:8" ht="16.5" customHeight="1" x14ac:dyDescent="0.2">
      <c r="B4" s="7">
        <v>831</v>
      </c>
      <c r="C4" t="s">
        <v>156</v>
      </c>
      <c r="D4" t="s">
        <v>159</v>
      </c>
      <c r="E4" t="s">
        <v>158</v>
      </c>
      <c r="F4" s="14">
        <v>45884</v>
      </c>
      <c r="G4" s="5" t="s">
        <v>50</v>
      </c>
    </row>
    <row r="5" spans="2:8" ht="16.5" customHeight="1" x14ac:dyDescent="0.2">
      <c r="B5" s="7">
        <v>820</v>
      </c>
      <c r="C5" t="s">
        <v>156</v>
      </c>
      <c r="D5" t="s">
        <v>160</v>
      </c>
      <c r="E5" t="s">
        <v>158</v>
      </c>
      <c r="F5" s="14">
        <v>45884</v>
      </c>
      <c r="G5" s="5" t="s">
        <v>50</v>
      </c>
    </row>
    <row r="6" spans="2:8" ht="16.5" customHeight="1" x14ac:dyDescent="0.2">
      <c r="B6" s="7">
        <v>830</v>
      </c>
      <c r="C6" t="s">
        <v>156</v>
      </c>
      <c r="D6" t="s">
        <v>161</v>
      </c>
      <c r="E6" t="s">
        <v>158</v>
      </c>
      <c r="F6" s="14">
        <v>45884</v>
      </c>
      <c r="G6" s="5" t="s">
        <v>50</v>
      </c>
    </row>
    <row r="7" spans="2:8" ht="16.5" customHeight="1" x14ac:dyDescent="0.2">
      <c r="B7" s="7">
        <v>851</v>
      </c>
      <c r="C7" t="s">
        <v>156</v>
      </c>
      <c r="D7" t="s">
        <v>162</v>
      </c>
      <c r="E7" t="s">
        <v>158</v>
      </c>
      <c r="F7" s="14">
        <v>45884</v>
      </c>
      <c r="G7" s="5" t="s">
        <v>50</v>
      </c>
    </row>
    <row r="8" spans="2:8" ht="16.5" customHeight="1" x14ac:dyDescent="0.2">
      <c r="B8" s="7">
        <v>559</v>
      </c>
      <c r="C8" t="s">
        <v>163</v>
      </c>
      <c r="D8" t="s">
        <v>164</v>
      </c>
      <c r="E8" t="s">
        <v>158</v>
      </c>
      <c r="F8" s="14">
        <v>45884</v>
      </c>
      <c r="G8" s="5" t="s">
        <v>261</v>
      </c>
      <c r="H8" t="s">
        <v>274</v>
      </c>
    </row>
    <row r="9" spans="2:8" ht="16.5" customHeight="1" x14ac:dyDescent="0.2">
      <c r="B9" s="7">
        <v>558</v>
      </c>
      <c r="C9" t="s">
        <v>163</v>
      </c>
      <c r="D9" t="s">
        <v>165</v>
      </c>
      <c r="E9" t="s">
        <v>158</v>
      </c>
      <c r="F9" s="14">
        <v>45884</v>
      </c>
      <c r="G9" s="5" t="s">
        <v>261</v>
      </c>
      <c r="H9" t="s">
        <v>275</v>
      </c>
    </row>
    <row r="10" spans="2:8" ht="16.5" customHeight="1" x14ac:dyDescent="0.2">
      <c r="B10" s="7">
        <v>560</v>
      </c>
      <c r="C10" t="s">
        <v>163</v>
      </c>
      <c r="D10" t="s">
        <v>166</v>
      </c>
      <c r="E10" t="s">
        <v>158</v>
      </c>
      <c r="F10" s="14">
        <v>45884</v>
      </c>
      <c r="G10" s="5" t="s">
        <v>261</v>
      </c>
      <c r="H10" t="s">
        <v>51</v>
      </c>
    </row>
    <row r="11" spans="2:8" ht="16.5" customHeight="1" x14ac:dyDescent="0.2">
      <c r="B11" s="7" t="s">
        <v>167</v>
      </c>
      <c r="C11" t="s">
        <v>163</v>
      </c>
      <c r="D11" t="s">
        <v>168</v>
      </c>
      <c r="E11" t="s">
        <v>158</v>
      </c>
      <c r="F11" s="14">
        <v>45884</v>
      </c>
      <c r="G11" t="s">
        <v>262</v>
      </c>
      <c r="H11" t="s">
        <v>273</v>
      </c>
    </row>
    <row r="12" spans="2:8" s="50" customFormat="1" x14ac:dyDescent="0.2">
      <c r="B12" s="51" t="s">
        <v>169</v>
      </c>
      <c r="C12" s="50" t="s">
        <v>163</v>
      </c>
      <c r="D12" s="50" t="s">
        <v>170</v>
      </c>
      <c r="E12" s="50" t="s">
        <v>158</v>
      </c>
      <c r="F12" s="14">
        <v>45884</v>
      </c>
      <c r="G12" s="50" t="s">
        <v>171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F11" sqref="F11"/>
    </sheetView>
  </sheetViews>
  <sheetFormatPr baseColWidth="10" defaultColWidth="8.83203125" defaultRowHeight="15" x14ac:dyDescent="0.2"/>
  <cols>
    <col min="2" max="2" width="6.33203125" customWidth="1"/>
    <col min="3" max="3" width="19.83203125" customWidth="1"/>
    <col min="4" max="4" width="14.6640625" customWidth="1"/>
    <col min="5" max="5" width="13.6640625" customWidth="1"/>
    <col min="6" max="6" width="18.1640625" customWidth="1"/>
    <col min="7" max="7" width="12.1640625" customWidth="1"/>
    <col min="8" max="8" width="46.33203125" customWidth="1"/>
  </cols>
  <sheetData>
    <row r="3" spans="2:8" x14ac:dyDescent="0.2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172</v>
      </c>
      <c r="H3" t="s">
        <v>7</v>
      </c>
    </row>
    <row r="4" spans="2:8" x14ac:dyDescent="0.2">
      <c r="B4" s="5">
        <v>1</v>
      </c>
      <c r="C4" t="s">
        <v>173</v>
      </c>
      <c r="D4" t="s">
        <v>174</v>
      </c>
      <c r="E4" s="23" t="s">
        <v>175</v>
      </c>
      <c r="F4" s="55">
        <v>45880</v>
      </c>
      <c r="G4" t="s">
        <v>176</v>
      </c>
      <c r="H4" t="s">
        <v>51</v>
      </c>
    </row>
    <row r="5" spans="2:8" x14ac:dyDescent="0.2">
      <c r="B5" s="5">
        <v>2</v>
      </c>
      <c r="C5" t="s">
        <v>177</v>
      </c>
      <c r="D5" t="s">
        <v>174</v>
      </c>
      <c r="E5" s="23" t="s">
        <v>178</v>
      </c>
      <c r="F5" s="55">
        <v>45880</v>
      </c>
      <c r="G5" t="s">
        <v>179</v>
      </c>
      <c r="H5" t="s">
        <v>51</v>
      </c>
    </row>
    <row r="6" spans="2:8" x14ac:dyDescent="0.2">
      <c r="B6" s="5">
        <v>3</v>
      </c>
      <c r="C6" t="s">
        <v>180</v>
      </c>
      <c r="D6" t="s">
        <v>272</v>
      </c>
      <c r="E6" s="23" t="s">
        <v>182</v>
      </c>
      <c r="F6" s="14">
        <v>45880</v>
      </c>
      <c r="G6" t="s">
        <v>183</v>
      </c>
      <c r="H6" t="s">
        <v>51</v>
      </c>
    </row>
    <row r="7" spans="2:8" x14ac:dyDescent="0.2">
      <c r="B7" s="5">
        <v>4</v>
      </c>
      <c r="C7" t="s">
        <v>184</v>
      </c>
      <c r="D7" t="s">
        <v>271</v>
      </c>
      <c r="E7" s="23" t="s">
        <v>185</v>
      </c>
      <c r="F7" s="55" t="s">
        <v>293</v>
      </c>
      <c r="G7" t="s">
        <v>186</v>
      </c>
      <c r="H7" t="s">
        <v>51</v>
      </c>
    </row>
    <row r="8" spans="2:8" x14ac:dyDescent="0.2">
      <c r="B8" s="5">
        <v>5</v>
      </c>
      <c r="C8" t="s">
        <v>187</v>
      </c>
      <c r="D8" t="s">
        <v>271</v>
      </c>
      <c r="E8" s="23" t="s">
        <v>188</v>
      </c>
      <c r="F8" s="53" t="s">
        <v>293</v>
      </c>
      <c r="G8" t="s">
        <v>189</v>
      </c>
      <c r="H8" t="s">
        <v>51</v>
      </c>
    </row>
    <row r="9" spans="2:8" x14ac:dyDescent="0.2">
      <c r="B9" s="5">
        <v>6</v>
      </c>
      <c r="C9" t="s">
        <v>190</v>
      </c>
      <c r="D9" t="s">
        <v>279</v>
      </c>
      <c r="E9" s="23" t="s">
        <v>191</v>
      </c>
      <c r="F9" s="14">
        <v>45880</v>
      </c>
      <c r="G9" t="s">
        <v>192</v>
      </c>
      <c r="H9" t="s">
        <v>51</v>
      </c>
    </row>
    <row r="10" spans="2:8" x14ac:dyDescent="0.2">
      <c r="B10" s="5">
        <v>7</v>
      </c>
      <c r="C10" t="s">
        <v>193</v>
      </c>
      <c r="D10" t="s">
        <v>49</v>
      </c>
      <c r="E10" s="23"/>
      <c r="F10" s="53" t="s">
        <v>293</v>
      </c>
      <c r="G10" t="s">
        <v>194</v>
      </c>
      <c r="H10" t="s">
        <v>268</v>
      </c>
    </row>
    <row r="11" spans="2:8" x14ac:dyDescent="0.2">
      <c r="B11" s="5">
        <v>8</v>
      </c>
      <c r="C11" t="s">
        <v>195</v>
      </c>
      <c r="D11" t="s">
        <v>196</v>
      </c>
      <c r="E11" s="23" t="s">
        <v>197</v>
      </c>
      <c r="F11" s="54">
        <v>45880</v>
      </c>
      <c r="G11" t="s">
        <v>198</v>
      </c>
      <c r="H11" t="s">
        <v>51</v>
      </c>
    </row>
    <row r="12" spans="2:8" x14ac:dyDescent="0.2">
      <c r="B12" s="5">
        <v>9</v>
      </c>
      <c r="C12" t="s">
        <v>199</v>
      </c>
      <c r="D12" t="s">
        <v>49</v>
      </c>
      <c r="E12" s="23" t="s">
        <v>200</v>
      </c>
      <c r="F12" s="14" t="s">
        <v>293</v>
      </c>
      <c r="G12" t="s">
        <v>201</v>
      </c>
      <c r="H12" t="s">
        <v>51</v>
      </c>
    </row>
    <row r="13" spans="2:8" x14ac:dyDescent="0.2">
      <c r="B13" s="5">
        <v>10</v>
      </c>
      <c r="C13" t="s">
        <v>202</v>
      </c>
      <c r="D13" t="s">
        <v>49</v>
      </c>
      <c r="E13" s="23"/>
      <c r="F13" s="53" t="s">
        <v>293</v>
      </c>
      <c r="H13" t="s">
        <v>267</v>
      </c>
    </row>
    <row r="14" spans="2:8" x14ac:dyDescent="0.2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6"/>
  <sheetViews>
    <sheetView topLeftCell="A2" workbookViewId="0">
      <selection activeCell="E12" sqref="E12"/>
    </sheetView>
  </sheetViews>
  <sheetFormatPr baseColWidth="10" defaultColWidth="8.83203125" defaultRowHeight="15" x14ac:dyDescent="0.2"/>
  <cols>
    <col min="2" max="2" width="13.6640625" customWidth="1"/>
    <col min="3" max="3" width="18.83203125" customWidth="1"/>
    <col min="4" max="4" width="10.83203125" customWidth="1"/>
    <col min="5" max="5" width="25.33203125" customWidth="1"/>
    <col min="6" max="6" width="10.1640625" customWidth="1"/>
    <col min="7" max="7" width="16.83203125" customWidth="1"/>
    <col min="8" max="8" width="10.83203125" customWidth="1"/>
    <col min="9" max="9" width="15.1640625" customWidth="1"/>
  </cols>
  <sheetData>
    <row r="2" spans="2:10" x14ac:dyDescent="0.2">
      <c r="B2" s="9" t="s">
        <v>203</v>
      </c>
      <c r="C2" s="10" t="s">
        <v>4</v>
      </c>
      <c r="D2" s="10" t="s">
        <v>204</v>
      </c>
      <c r="E2" s="10" t="s">
        <v>14</v>
      </c>
      <c r="F2" s="10" t="s">
        <v>205</v>
      </c>
      <c r="G2" s="10" t="s">
        <v>206</v>
      </c>
      <c r="H2" s="10" t="s">
        <v>207</v>
      </c>
      <c r="I2" s="10" t="s">
        <v>208</v>
      </c>
      <c r="J2" s="10" t="s">
        <v>209</v>
      </c>
    </row>
    <row r="3" spans="2:10" x14ac:dyDescent="0.2">
      <c r="B3" s="45" t="s">
        <v>295</v>
      </c>
      <c r="C3" s="9" t="s">
        <v>174</v>
      </c>
      <c r="D3" s="11">
        <v>4000</v>
      </c>
      <c r="E3" s="55">
        <v>45880</v>
      </c>
      <c r="F3" s="5"/>
      <c r="G3" s="5"/>
      <c r="H3" s="5"/>
      <c r="I3" s="5"/>
      <c r="J3" s="5"/>
    </row>
    <row r="4" spans="2:10" x14ac:dyDescent="0.2">
      <c r="B4" s="45"/>
      <c r="C4" s="9" t="s">
        <v>285</v>
      </c>
      <c r="D4" s="11">
        <v>2000</v>
      </c>
      <c r="E4" s="14">
        <v>45880</v>
      </c>
      <c r="F4" s="5"/>
      <c r="G4" s="5"/>
      <c r="H4" s="5"/>
      <c r="I4" s="5"/>
      <c r="J4" s="5"/>
    </row>
    <row r="5" spans="2:10" x14ac:dyDescent="0.2">
      <c r="B5" s="45" t="s">
        <v>294</v>
      </c>
      <c r="C5" s="9" t="s">
        <v>271</v>
      </c>
      <c r="D5" s="11">
        <v>4000</v>
      </c>
      <c r="E5" s="55" t="s">
        <v>293</v>
      </c>
      <c r="F5" s="5"/>
      <c r="G5" s="5"/>
      <c r="H5" s="5"/>
      <c r="I5" s="5"/>
      <c r="J5" s="5"/>
    </row>
    <row r="6" spans="2:10" x14ac:dyDescent="0.2">
      <c r="B6" s="45"/>
      <c r="C6" s="9" t="s">
        <v>286</v>
      </c>
      <c r="D6" s="11">
        <v>2000</v>
      </c>
      <c r="E6" s="14">
        <v>45880</v>
      </c>
      <c r="F6" s="5"/>
      <c r="G6" s="5"/>
      <c r="H6" s="5"/>
      <c r="I6" s="5"/>
      <c r="J6" s="5"/>
    </row>
    <row r="7" spans="2:10" x14ac:dyDescent="0.2">
      <c r="B7" s="45"/>
      <c r="C7" s="9" t="s">
        <v>287</v>
      </c>
      <c r="D7" s="11">
        <v>2000</v>
      </c>
      <c r="E7" s="14" t="s">
        <v>293</v>
      </c>
      <c r="F7" s="5"/>
      <c r="G7" s="5"/>
      <c r="H7" s="5"/>
      <c r="I7" s="5"/>
      <c r="J7" s="5"/>
    </row>
    <row r="8" spans="2:10" x14ac:dyDescent="0.2">
      <c r="B8" s="45"/>
      <c r="C8" s="9" t="s">
        <v>196</v>
      </c>
      <c r="D8" s="11">
        <v>2000</v>
      </c>
      <c r="E8" s="3">
        <v>45811</v>
      </c>
      <c r="F8" s="5"/>
      <c r="G8" s="5"/>
      <c r="H8" s="5"/>
      <c r="I8" s="5"/>
      <c r="J8" s="5"/>
    </row>
    <row r="9" spans="2:10" x14ac:dyDescent="0.2">
      <c r="B9" s="45"/>
      <c r="C9" s="9" t="s">
        <v>289</v>
      </c>
      <c r="D9" s="11"/>
      <c r="E9" s="8"/>
      <c r="F9" s="5"/>
      <c r="G9" s="5"/>
      <c r="H9" s="5"/>
      <c r="I9" s="5"/>
      <c r="J9" s="5"/>
    </row>
    <row r="10" spans="2:10" x14ac:dyDescent="0.2">
      <c r="B10" s="45"/>
      <c r="C10" s="9" t="s">
        <v>288</v>
      </c>
      <c r="D10" s="11"/>
      <c r="E10" s="3">
        <v>45845</v>
      </c>
      <c r="F10" s="5"/>
      <c r="G10" s="5"/>
      <c r="H10" s="5"/>
      <c r="I10" s="5"/>
      <c r="J10" s="5"/>
    </row>
    <row r="11" spans="2:10" x14ac:dyDescent="0.2">
      <c r="B11" s="45"/>
      <c r="C11" s="9" t="s">
        <v>214</v>
      </c>
      <c r="D11" s="11">
        <v>1000</v>
      </c>
      <c r="E11" s="3" t="s">
        <v>296</v>
      </c>
      <c r="F11" s="5"/>
      <c r="G11" s="5"/>
      <c r="H11" s="5"/>
      <c r="I11" s="5"/>
      <c r="J11" s="5"/>
    </row>
    <row r="12" spans="2:10" x14ac:dyDescent="0.2">
      <c r="B12" s="45"/>
      <c r="C12" s="9" t="s">
        <v>210</v>
      </c>
      <c r="D12" s="11">
        <v>1000</v>
      </c>
      <c r="E12" s="14">
        <v>45884</v>
      </c>
      <c r="F12" s="5"/>
      <c r="G12" s="5"/>
      <c r="H12" s="5"/>
      <c r="I12" s="5"/>
      <c r="J12" s="5"/>
    </row>
    <row r="13" spans="2:10" x14ac:dyDescent="0.2">
      <c r="B13" s="45"/>
      <c r="C13" s="9" t="s">
        <v>211</v>
      </c>
      <c r="D13" s="11">
        <v>1000</v>
      </c>
      <c r="E13" s="3">
        <v>45884</v>
      </c>
      <c r="F13" s="5"/>
      <c r="G13" s="5"/>
      <c r="H13" s="5"/>
      <c r="I13" s="5"/>
      <c r="J13" s="5"/>
    </row>
    <row r="14" spans="2:10" x14ac:dyDescent="0.2">
      <c r="B14" s="45"/>
      <c r="C14" s="9" t="s">
        <v>212</v>
      </c>
      <c r="D14" s="11">
        <v>1000</v>
      </c>
      <c r="E14" s="3">
        <v>45884</v>
      </c>
      <c r="F14" s="5"/>
      <c r="G14" s="5"/>
      <c r="H14" s="5"/>
      <c r="I14" s="5"/>
      <c r="J14" s="5"/>
    </row>
    <row r="15" spans="2:10" x14ac:dyDescent="0.2">
      <c r="B15" s="45"/>
      <c r="C15" s="9" t="s">
        <v>252</v>
      </c>
      <c r="D15" s="11">
        <v>1000</v>
      </c>
      <c r="E15" s="14" t="s">
        <v>293</v>
      </c>
      <c r="F15" s="5"/>
      <c r="G15" s="5"/>
      <c r="H15" s="5"/>
      <c r="I15" s="5"/>
      <c r="J15" s="5"/>
    </row>
    <row r="16" spans="2:10" x14ac:dyDescent="0.2">
      <c r="B16" s="45"/>
      <c r="C16" s="9" t="s">
        <v>253</v>
      </c>
      <c r="D16" s="11">
        <v>1000</v>
      </c>
      <c r="E16" s="14" t="s">
        <v>293</v>
      </c>
      <c r="F16" s="5"/>
      <c r="G16" s="5"/>
      <c r="H16" s="5"/>
      <c r="I16" s="5"/>
      <c r="J16" s="5"/>
    </row>
    <row r="17" spans="2:13" x14ac:dyDescent="0.2">
      <c r="B17" s="45"/>
      <c r="C17" s="9" t="s">
        <v>213</v>
      </c>
      <c r="D17" s="11"/>
      <c r="E17" s="8"/>
      <c r="F17" s="5"/>
      <c r="G17" s="5"/>
      <c r="H17" s="5"/>
      <c r="I17" s="5"/>
      <c r="J17" s="5"/>
    </row>
    <row r="18" spans="2:13" x14ac:dyDescent="0.2">
      <c r="B18" s="45"/>
      <c r="C18" s="9"/>
      <c r="D18" s="11"/>
      <c r="E18" s="8"/>
      <c r="F18" s="5"/>
      <c r="G18" s="5"/>
      <c r="H18" s="5"/>
      <c r="I18" s="5"/>
      <c r="J18" s="5"/>
    </row>
    <row r="19" spans="2:13" ht="7.5" customHeight="1" x14ac:dyDescent="0.2"/>
    <row r="20" spans="2:13" x14ac:dyDescent="0.2">
      <c r="B20" s="10" t="s">
        <v>215</v>
      </c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8.2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">
      <c r="B22" s="57" t="s">
        <v>216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2:13" x14ac:dyDescent="0.2">
      <c r="B23" s="5"/>
      <c r="C23" s="57" t="s">
        <v>217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2:13" x14ac:dyDescent="0.2">
      <c r="B24" s="5"/>
      <c r="C24" s="57" t="s">
        <v>218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2:13" ht="6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x14ac:dyDescent="0.2">
      <c r="B26" s="57" t="s">
        <v>219</v>
      </c>
      <c r="C26" s="57"/>
    </row>
    <row r="27" spans="2:13" x14ac:dyDescent="0.2">
      <c r="B27" s="5"/>
      <c r="C27" t="s">
        <v>220</v>
      </c>
    </row>
    <row r="28" spans="2:13" ht="7.5" customHeight="1" x14ac:dyDescent="0.2">
      <c r="B28" s="5"/>
    </row>
    <row r="29" spans="2:13" x14ac:dyDescent="0.2">
      <c r="B29" t="s">
        <v>221</v>
      </c>
    </row>
    <row r="30" spans="2:13" ht="9" customHeight="1" x14ac:dyDescent="0.2">
      <c r="B30" s="5"/>
    </row>
    <row r="31" spans="2:13" x14ac:dyDescent="0.2">
      <c r="B31" s="5"/>
      <c r="C31" s="1" t="s">
        <v>222</v>
      </c>
    </row>
    <row r="32" spans="2:13" ht="6" customHeight="1" x14ac:dyDescent="0.2">
      <c r="B32" s="5"/>
    </row>
    <row r="33" spans="2:13" x14ac:dyDescent="0.2">
      <c r="B33" s="5"/>
      <c r="C33" s="12" t="s">
        <v>223</v>
      </c>
      <c r="D33" t="s">
        <v>224</v>
      </c>
    </row>
    <row r="34" spans="2:13" x14ac:dyDescent="0.2">
      <c r="B34" s="5"/>
      <c r="C34" s="12" t="s">
        <v>225</v>
      </c>
      <c r="D34" t="s">
        <v>226</v>
      </c>
    </row>
    <row r="35" spans="2:13" x14ac:dyDescent="0.2">
      <c r="B35" s="5"/>
      <c r="C35" s="12" t="s">
        <v>227</v>
      </c>
      <c r="D35" t="s">
        <v>228</v>
      </c>
    </row>
    <row r="36" spans="2:13" x14ac:dyDescent="0.2">
      <c r="B36" s="5"/>
      <c r="C36" s="12" t="s">
        <v>229</v>
      </c>
      <c r="D36" t="s">
        <v>230</v>
      </c>
    </row>
    <row r="37" spans="2:13" x14ac:dyDescent="0.2">
      <c r="B37" s="5"/>
      <c r="C37" s="12" t="s">
        <v>231</v>
      </c>
      <c r="D37" t="s">
        <v>232</v>
      </c>
    </row>
    <row r="38" spans="2:13" ht="7.5" customHeight="1" x14ac:dyDescent="0.2">
      <c r="B38" s="5"/>
    </row>
    <row r="39" spans="2:13" x14ac:dyDescent="0.2">
      <c r="B39" s="5"/>
      <c r="C39" t="s">
        <v>233</v>
      </c>
    </row>
    <row r="40" spans="2:13" ht="5.25" customHeight="1" x14ac:dyDescent="0.2">
      <c r="B40" s="5"/>
    </row>
    <row r="41" spans="2:13" x14ac:dyDescent="0.2">
      <c r="B41" s="5"/>
      <c r="D41" s="1" t="s">
        <v>234</v>
      </c>
      <c r="E41" t="s">
        <v>235</v>
      </c>
    </row>
    <row r="42" spans="2:13" x14ac:dyDescent="0.2">
      <c r="B42" s="5"/>
      <c r="D42" s="1" t="s">
        <v>236</v>
      </c>
      <c r="E42" t="s">
        <v>237</v>
      </c>
    </row>
    <row r="43" spans="2:13" x14ac:dyDescent="0.2">
      <c r="B43" s="5"/>
      <c r="D43" s="1" t="s">
        <v>238</v>
      </c>
      <c r="E43" t="s">
        <v>239</v>
      </c>
    </row>
    <row r="44" spans="2:13" x14ac:dyDescent="0.2">
      <c r="B44" s="5"/>
      <c r="D44" s="1" t="s">
        <v>240</v>
      </c>
      <c r="E44" t="s">
        <v>241</v>
      </c>
    </row>
    <row r="45" spans="2:13" ht="6" customHeight="1" x14ac:dyDescent="0.2">
      <c r="B45" s="5"/>
      <c r="D45" s="1"/>
    </row>
    <row r="46" spans="2:13" x14ac:dyDescent="0.2">
      <c r="B46" s="9" t="s">
        <v>242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</sheetData>
  <mergeCells count="4">
    <mergeCell ref="B22:M22"/>
    <mergeCell ref="C23:M23"/>
    <mergeCell ref="C24:M24"/>
    <mergeCell ref="B26:C2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Bernie Reagan</cp:lastModifiedBy>
  <cp:revision/>
  <dcterms:created xsi:type="dcterms:W3CDTF">2022-01-06T18:43:00Z</dcterms:created>
  <dcterms:modified xsi:type="dcterms:W3CDTF">2025-10-01T18:54:18Z</dcterms:modified>
  <cp:category/>
  <cp:contentStatus/>
</cp:coreProperties>
</file>